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75" windowWidth="18780" windowHeight="12120"/>
  </bookViews>
  <sheets>
    <sheet name="Eprouvettes1" sheetId="5" r:id="rId1"/>
    <sheet name="Eprouvettes2" sheetId="10" r:id="rId2"/>
  </sheets>
  <calcPr calcId="125725"/>
</workbook>
</file>

<file path=xl/calcChain.xml><?xml version="1.0" encoding="utf-8"?>
<calcChain xmlns="http://schemas.openxmlformats.org/spreadsheetml/2006/main">
  <c r="D24" i="5"/>
  <c r="C24"/>
  <c r="C19"/>
  <c r="D19"/>
  <c r="E19"/>
  <c r="F19"/>
  <c r="G19"/>
  <c r="H19"/>
  <c r="I19"/>
  <c r="J19"/>
  <c r="K19"/>
  <c r="L19"/>
  <c r="B19"/>
  <c r="M2" i="10"/>
  <c r="M3"/>
  <c r="D20" i="5" l="1"/>
</calcChain>
</file>

<file path=xl/sharedStrings.xml><?xml version="1.0" encoding="utf-8"?>
<sst xmlns="http://schemas.openxmlformats.org/spreadsheetml/2006/main" count="37" uniqueCount="30">
  <si>
    <t>éprouvette n°</t>
  </si>
  <si>
    <t>valeurs moyennes</t>
  </si>
  <si>
    <t>masse volumique (en kg/m3)</t>
  </si>
  <si>
    <t>résistance à la rupture (en MPa)</t>
  </si>
  <si>
    <t>a=</t>
  </si>
  <si>
    <t>b=</t>
  </si>
  <si>
    <t>a'=</t>
  </si>
  <si>
    <t>b'=</t>
  </si>
  <si>
    <t>Moyennes des carrés des résidus:</t>
  </si>
  <si>
    <t>pour D1:</t>
  </si>
  <si>
    <t>pour D2:</t>
  </si>
  <si>
    <t>Ecart Quadratique Moyen:</t>
  </si>
  <si>
    <t>EQM(a;b)=</t>
  </si>
  <si>
    <t>Construction de la droite D:</t>
  </si>
  <si>
    <t>point M1</t>
  </si>
  <si>
    <t>point M2</t>
  </si>
  <si>
    <t>x=</t>
  </si>
  <si>
    <t>y=</t>
  </si>
  <si>
    <t>Carrés des résidus:</t>
  </si>
  <si>
    <t>Variance des masses volumiques</t>
  </si>
  <si>
    <t>Covariance des masses vol. et des résistances</t>
  </si>
  <si>
    <t>Coefficient directeur de la droite de régression Mv/R</t>
  </si>
  <si>
    <t>Ordonnée à l'origine de la droite de régression Mv/R</t>
  </si>
  <si>
    <t>Variance des résistances à la rupture</t>
  </si>
  <si>
    <t>Coefficient de détermination</t>
  </si>
  <si>
    <t>(entre 0,077 et 0,079)</t>
  </si>
  <si>
    <r>
      <t>carrés</t>
    </r>
    <r>
      <rPr>
        <sz val="10"/>
        <rFont val="Arial"/>
        <family val="2"/>
      </rPr>
      <t xml:space="preserve"> des résidus:</t>
    </r>
  </si>
  <si>
    <t>Droite D1: y=ax+b avec:</t>
  </si>
  <si>
    <t>Droite D2: y=a'x+b' avec:</t>
  </si>
  <si>
    <t>Droite D: y=ax+b avec: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</si>
</sst>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3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2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center"/>
    </xf>
    <xf numFmtId="1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right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4" borderId="18" xfId="0" applyFill="1" applyBorder="1"/>
    <xf numFmtId="0" fontId="0" fillId="5" borderId="1" xfId="0" applyFill="1" applyBorder="1" applyAlignment="1">
      <alignment horizontal="right" vertical="center" wrapText="1"/>
    </xf>
    <xf numFmtId="11" fontId="0" fillId="5" borderId="1" xfId="0" applyNumberForma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Visualisation de la droite D</a:t>
            </a:r>
          </a:p>
        </c:rich>
      </c:tx>
      <c:layout>
        <c:manualLayout>
          <c:xMode val="edge"/>
          <c:yMode val="edge"/>
          <c:x val="0.33700787401574961"/>
          <c:y val="3.53697749196141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377952755905512"/>
          <c:y val="0.21543408360128682"/>
          <c:w val="0.54645669291338583"/>
          <c:h val="0.62700964630225164"/>
        </c:manualLayout>
      </c:layout>
      <c:scatterChart>
        <c:scatterStyle val="lineMarker"/>
        <c:ser>
          <c:idx val="0"/>
          <c:order val="0"/>
          <c:tx>
            <c:v>nuage des données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Eprouvettes1!$B$2:$L$2</c:f>
              <c:numCache>
                <c:formatCode>0</c:formatCode>
                <c:ptCount val="11"/>
                <c:pt idx="0">
                  <c:v>2365</c:v>
                </c:pt>
                <c:pt idx="1">
                  <c:v>2357</c:v>
                </c:pt>
                <c:pt idx="2">
                  <c:v>2326</c:v>
                </c:pt>
                <c:pt idx="3">
                  <c:v>2328</c:v>
                </c:pt>
                <c:pt idx="4">
                  <c:v>2376</c:v>
                </c:pt>
                <c:pt idx="5">
                  <c:v>2382</c:v>
                </c:pt>
                <c:pt idx="6">
                  <c:v>2380</c:v>
                </c:pt>
                <c:pt idx="7">
                  <c:v>2361</c:v>
                </c:pt>
                <c:pt idx="8">
                  <c:v>2357</c:v>
                </c:pt>
                <c:pt idx="9">
                  <c:v>2384</c:v>
                </c:pt>
                <c:pt idx="10">
                  <c:v>2371</c:v>
                </c:pt>
              </c:numCache>
            </c:numRef>
          </c:xVal>
          <c:yVal>
            <c:numRef>
              <c:f>Eprouvettes1!$B$3:$L$3</c:f>
              <c:numCache>
                <c:formatCode>0.0</c:formatCode>
                <c:ptCount val="11"/>
                <c:pt idx="0">
                  <c:v>26.9</c:v>
                </c:pt>
                <c:pt idx="1">
                  <c:v>26.3</c:v>
                </c:pt>
                <c:pt idx="2">
                  <c:v>23.2</c:v>
                </c:pt>
                <c:pt idx="3">
                  <c:v>21.5</c:v>
                </c:pt>
                <c:pt idx="4">
                  <c:v>25.3</c:v>
                </c:pt>
                <c:pt idx="5">
                  <c:v>28.2</c:v>
                </c:pt>
                <c:pt idx="6">
                  <c:v>27.6</c:v>
                </c:pt>
                <c:pt idx="7">
                  <c:v>26.5</c:v>
                </c:pt>
                <c:pt idx="8">
                  <c:v>23.6</c:v>
                </c:pt>
                <c:pt idx="9">
                  <c:v>24.2</c:v>
                </c:pt>
                <c:pt idx="10">
                  <c:v>28</c:v>
                </c:pt>
              </c:numCache>
            </c:numRef>
          </c:yVal>
        </c:ser>
        <c:ser>
          <c:idx val="1"/>
          <c:order val="1"/>
          <c:tx>
            <c:v>M1 et M2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xVal>
            <c:numRef>
              <c:f>Eprouvettes1!$C$23:$D$23</c:f>
              <c:numCache>
                <c:formatCode>General</c:formatCode>
                <c:ptCount val="2"/>
                <c:pt idx="0">
                  <c:v>2325</c:v>
                </c:pt>
                <c:pt idx="1">
                  <c:v>2385</c:v>
                </c:pt>
              </c:numCache>
            </c:numRef>
          </c:xVal>
          <c:yVal>
            <c:numRef>
              <c:f>Eprouvettes1!$C$24:$D$24</c:f>
              <c:numCache>
                <c:formatCode>0.0</c:formatCode>
                <c:ptCount val="2"/>
                <c:pt idx="0">
                  <c:v>-157.78066999999999</c:v>
                </c:pt>
                <c:pt idx="1">
                  <c:v>-157.78066999999999</c:v>
                </c:pt>
              </c:numCache>
            </c:numRef>
          </c:yVal>
        </c:ser>
        <c:axId val="91099520"/>
        <c:axId val="91101440"/>
      </c:scatterChart>
      <c:valAx>
        <c:axId val="91099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volumique (en kg/m3)</a:t>
                </a:r>
              </a:p>
            </c:rich>
          </c:tx>
          <c:layout>
            <c:manualLayout>
              <c:xMode val="edge"/>
              <c:yMode val="edge"/>
              <c:x val="0.29133858267716611"/>
              <c:y val="0.8778135048231511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1101440"/>
        <c:crosses val="autoZero"/>
        <c:crossBetween val="midCat"/>
      </c:valAx>
      <c:valAx>
        <c:axId val="91101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résistance à la rupture (en MPa)</a:t>
                </a:r>
              </a:p>
            </c:rich>
          </c:tx>
          <c:layout>
            <c:manualLayout>
              <c:xMode val="edge"/>
              <c:yMode val="edge"/>
              <c:x val="2.5196850393700787E-2"/>
              <c:y val="0.25401929260450162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10995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75590551181304"/>
          <c:y val="0.42765273311897195"/>
          <c:w val="0.23464566929133859"/>
          <c:h val="0.205787781350482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5</xdr:row>
      <xdr:rowOff>152400</xdr:rowOff>
    </xdr:from>
    <xdr:to>
      <xdr:col>5</xdr:col>
      <xdr:colOff>180975</xdr:colOff>
      <xdr:row>15</xdr:row>
      <xdr:rowOff>32238</xdr:rowOff>
    </xdr:to>
    <xdr:grpSp>
      <xdr:nvGrpSpPr>
        <xdr:cNvPr id="3076" name="Group 4"/>
        <xdr:cNvGrpSpPr>
          <a:grpSpLocks/>
        </xdr:cNvGrpSpPr>
      </xdr:nvGrpSpPr>
      <xdr:grpSpPr bwMode="auto">
        <a:xfrm>
          <a:off x="390525" y="981075"/>
          <a:ext cx="3714750" cy="1499088"/>
          <a:chOff x="41" y="103"/>
          <a:chExt cx="390" cy="186"/>
        </a:xfrm>
      </xdr:grpSpPr>
      <xdr:sp macro="" textlink="">
        <xdr:nvSpPr>
          <xdr:cNvPr id="3073" name="Text Box 1"/>
          <xdr:cNvSpPr txBox="1">
            <a:spLocks noChangeArrowheads="1"/>
          </xdr:cNvSpPr>
        </xdr:nvSpPr>
        <xdr:spPr bwMode="auto">
          <a:xfrm>
            <a:off x="41" y="213"/>
            <a:ext cx="390" cy="76"/>
          </a:xfrm>
          <a:prstGeom prst="rect">
            <a:avLst/>
          </a:prstGeom>
          <a:ln>
            <a:headEnd/>
            <a:tailEnd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cy-GB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Rappel:</a:t>
            </a:r>
            <a:r>
              <a:rPr lang="cy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dans le cours, on a appelé </a:t>
            </a:r>
            <a:r>
              <a:rPr lang="cy-GB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RESIDU</a:t>
            </a:r>
            <a:r>
              <a:rPr lang="cy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associé au point M</a:t>
            </a:r>
            <a:r>
              <a:rPr lang="cy-GB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cy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(x</a:t>
            </a:r>
            <a:r>
              <a:rPr lang="cy-GB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cy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;y</a:t>
            </a:r>
            <a:r>
              <a:rPr lang="cy-GB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cy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 et à la droite D d'équation y=ax+b la différence </a:t>
            </a:r>
            <a:r>
              <a:rPr lang="cy-GB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ŷ</a:t>
            </a:r>
            <a:r>
              <a:rPr lang="cy-GB" sz="10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cy-GB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-y</a:t>
            </a:r>
            <a:r>
              <a:rPr lang="cy-GB" sz="10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cy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où ŷ</a:t>
            </a:r>
            <a:r>
              <a:rPr lang="cy-GB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cy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est l'ordonnée du point P</a:t>
            </a:r>
            <a:r>
              <a:rPr lang="cy-GB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cy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situé sur la droite D à l'abscisse x</a:t>
            </a:r>
            <a:r>
              <a:rPr lang="cy-GB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cy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3074" name="Line 2"/>
          <xdr:cNvSpPr>
            <a:spLocks noChangeShapeType="1"/>
          </xdr:cNvSpPr>
        </xdr:nvSpPr>
        <xdr:spPr bwMode="auto">
          <a:xfrm flipV="1">
            <a:off x="92" y="103"/>
            <a:ext cx="59" cy="112"/>
          </a:xfrm>
          <a:prstGeom prst="line">
            <a:avLst/>
          </a:prstGeom>
          <a:ln>
            <a:headEnd/>
            <a:tailEnd type="triangle" w="med" len="med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sp>
      <xdr:sp macro="" textlink="">
        <xdr:nvSpPr>
          <xdr:cNvPr id="3075" name="Line 3"/>
          <xdr:cNvSpPr>
            <a:spLocks noChangeShapeType="1"/>
          </xdr:cNvSpPr>
        </xdr:nvSpPr>
        <xdr:spPr bwMode="auto">
          <a:xfrm flipV="1">
            <a:off x="93" y="155"/>
            <a:ext cx="65" cy="59"/>
          </a:xfrm>
          <a:prstGeom prst="line">
            <a:avLst/>
          </a:prstGeom>
          <a:ln>
            <a:headEnd/>
            <a:tailEnd type="triangle" w="med" len="med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sp>
    </xdr:grpSp>
    <xdr:clientData/>
  </xdr:twoCellAnchor>
  <xdr:twoCellAnchor>
    <xdr:from>
      <xdr:col>0</xdr:col>
      <xdr:colOff>552450</xdr:colOff>
      <xdr:row>26</xdr:row>
      <xdr:rowOff>152400</xdr:rowOff>
    </xdr:from>
    <xdr:to>
      <xdr:col>10</xdr:col>
      <xdr:colOff>104775</xdr:colOff>
      <xdr:row>45</xdr:row>
      <xdr:rowOff>38100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428625</xdr:colOff>
      <xdr:row>26</xdr:row>
      <xdr:rowOff>1</xdr:rowOff>
    </xdr:from>
    <xdr:to>
      <xdr:col>15</xdr:col>
      <xdr:colOff>57150</xdr:colOff>
      <xdr:row>39</xdr:row>
      <xdr:rowOff>9526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6924675" y="4229101"/>
          <a:ext cx="2943225" cy="2114550"/>
        </a:xfrm>
        <a:prstGeom prst="rect">
          <a:avLst/>
        </a:prstGeom>
        <a:ln>
          <a:headEnd/>
          <a:tailE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Rappel des consignes: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il s'agit ici de faire varier la valeur de a dans la cellule </a:t>
          </a:r>
          <a:r>
            <a:rPr lang="fr-FR" sz="1000" b="1" i="0" u="none" strike="noStrike" baseline="0">
              <a:solidFill>
                <a:srgbClr val="00B0F0"/>
              </a:solidFill>
              <a:latin typeface="Arial"/>
              <a:cs typeface="Arial"/>
            </a:rPr>
            <a:t>bleue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afin de trouver 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par "tâtonnement"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la valeur (à 10</a:t>
          </a:r>
          <a:r>
            <a:rPr lang="fr-FR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-4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près) correspondant à la droite D la plus "proche" possible du nuage de points.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que ce tâtonnement soit efficace, on pourra s'aider de la représentation graphique de la droite D, et surtout de la valeur de l'écart quadratique moyen (dans la cellule </a:t>
          </a:r>
          <a:r>
            <a:rPr lang="fr-FR" sz="1000" b="1" i="0" u="none" strike="noStrike" baseline="0">
              <a:solidFill>
                <a:schemeClr val="accent2">
                  <a:lumMod val="60000"/>
                  <a:lumOff val="40000"/>
                </a:schemeClr>
              </a:solidFill>
              <a:latin typeface="Arial"/>
              <a:cs typeface="Arial"/>
            </a:rPr>
            <a:t>brune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 qu'on cherche à minimiser. Il peut être judicieux de noter sur un papier les valeurs de EQM(a;b) obtenues afin d'identifier le minimum cherché.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495299</xdr:colOff>
      <xdr:row>17</xdr:row>
      <xdr:rowOff>114299</xdr:rowOff>
    </xdr:from>
    <xdr:to>
      <xdr:col>10</xdr:col>
      <xdr:colOff>428624</xdr:colOff>
      <xdr:row>26</xdr:row>
      <xdr:rowOff>95249</xdr:rowOff>
    </xdr:to>
    <xdr:sp macro="" textlink="">
      <xdr:nvSpPr>
        <xdr:cNvPr id="8" name="Line 3"/>
        <xdr:cNvSpPr>
          <a:spLocks noChangeShapeType="1"/>
        </xdr:cNvSpPr>
      </xdr:nvSpPr>
      <xdr:spPr bwMode="auto">
        <a:xfrm flipH="1" flipV="1">
          <a:off x="2876549" y="2886074"/>
          <a:ext cx="4048125" cy="1438275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/>
  <dimension ref="A1:N24"/>
  <sheetViews>
    <sheetView tabSelected="1" workbookViewId="0"/>
  </sheetViews>
  <sheetFormatPr baseColWidth="10" defaultRowHeight="12.75"/>
  <cols>
    <col min="1" max="1" width="28" bestFit="1" customWidth="1"/>
    <col min="2" max="12" width="7.7109375" customWidth="1"/>
  </cols>
  <sheetData>
    <row r="1" spans="1:14" ht="13.5" thickBot="1">
      <c r="A1" s="13" t="s">
        <v>0</v>
      </c>
      <c r="B1" s="10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19">
        <v>11</v>
      </c>
      <c r="M1" s="48" t="s">
        <v>1</v>
      </c>
      <c r="N1" s="49"/>
    </row>
    <row r="2" spans="1:14">
      <c r="A2" s="14" t="s">
        <v>2</v>
      </c>
      <c r="B2" s="11">
        <v>2365</v>
      </c>
      <c r="C2" s="7">
        <v>2357</v>
      </c>
      <c r="D2" s="7">
        <v>2326</v>
      </c>
      <c r="E2" s="7">
        <v>2328</v>
      </c>
      <c r="F2" s="7">
        <v>2376</v>
      </c>
      <c r="G2" s="7">
        <v>2382</v>
      </c>
      <c r="H2" s="7">
        <v>2380</v>
      </c>
      <c r="I2" s="7">
        <v>2361</v>
      </c>
      <c r="J2" s="7">
        <v>2357</v>
      </c>
      <c r="K2" s="7">
        <v>2384</v>
      </c>
      <c r="L2" s="20">
        <v>2371</v>
      </c>
      <c r="M2" s="50"/>
      <c r="N2" s="51"/>
    </row>
    <row r="3" spans="1:14" ht="13.5" thickBot="1">
      <c r="A3" s="15" t="s">
        <v>3</v>
      </c>
      <c r="B3" s="12">
        <v>26.9</v>
      </c>
      <c r="C3" s="6">
        <v>26.3</v>
      </c>
      <c r="D3" s="6">
        <v>23.2</v>
      </c>
      <c r="E3" s="6">
        <v>21.5</v>
      </c>
      <c r="F3" s="6">
        <v>25.3</v>
      </c>
      <c r="G3" s="6">
        <v>28.2</v>
      </c>
      <c r="H3" s="6">
        <v>27.6</v>
      </c>
      <c r="I3" s="6">
        <v>26.5</v>
      </c>
      <c r="J3" s="6">
        <v>23.6</v>
      </c>
      <c r="K3" s="6">
        <v>24.2</v>
      </c>
      <c r="L3" s="21">
        <v>28</v>
      </c>
      <c r="M3" s="52"/>
      <c r="N3" s="53"/>
    </row>
    <row r="4" spans="1:14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46" t="s">
        <v>8</v>
      </c>
      <c r="N4" s="46"/>
    </row>
    <row r="5" spans="1:14">
      <c r="A5" s="41" t="s">
        <v>27</v>
      </c>
      <c r="B5" s="16" t="s">
        <v>4</v>
      </c>
      <c r="C5" s="17">
        <v>7.6999999999999999E-2</v>
      </c>
      <c r="D5" s="16" t="s">
        <v>5</v>
      </c>
      <c r="E5" s="17">
        <v>-156</v>
      </c>
      <c r="M5" s="47"/>
      <c r="N5" s="47"/>
    </row>
    <row r="6" spans="1:14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4">
      <c r="M7" s="4" t="s">
        <v>9</v>
      </c>
      <c r="N7" s="31"/>
    </row>
    <row r="8" spans="1:14">
      <c r="A8" s="42" t="s">
        <v>28</v>
      </c>
      <c r="B8" s="3" t="s">
        <v>6</v>
      </c>
      <c r="C8" s="4">
        <v>7.8E-2</v>
      </c>
      <c r="D8" s="3" t="s">
        <v>7</v>
      </c>
      <c r="E8" s="4">
        <v>-157</v>
      </c>
    </row>
    <row r="9" spans="1:14">
      <c r="A9" s="26" t="s">
        <v>26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4">
      <c r="M10" s="4" t="s">
        <v>10</v>
      </c>
      <c r="N10" s="31"/>
    </row>
    <row r="18" spans="1:13">
      <c r="A18" s="41" t="s">
        <v>29</v>
      </c>
      <c r="B18" s="16" t="s">
        <v>4</v>
      </c>
      <c r="C18" s="43"/>
      <c r="D18" s="54" t="s">
        <v>25</v>
      </c>
      <c r="E18" s="55"/>
      <c r="F18" s="55"/>
      <c r="G18" s="16" t="s">
        <v>5</v>
      </c>
      <c r="H18" s="56">
        <v>-157.78066999999999</v>
      </c>
      <c r="I18" s="56"/>
    </row>
    <row r="19" spans="1:13">
      <c r="A19" s="3" t="s">
        <v>18</v>
      </c>
      <c r="B19" s="3">
        <f>($C$18*B2+$H$18-B3)^2</f>
        <v>34106.949871648896</v>
      </c>
      <c r="C19" s="30">
        <f t="shared" ref="C19:L19" si="0">($C$18*C2+$H$18-C3)^2</f>
        <v>33885.693067648899</v>
      </c>
      <c r="D19" s="30">
        <f t="shared" si="0"/>
        <v>32754.002913648892</v>
      </c>
      <c r="E19" s="30">
        <f t="shared" si="0"/>
        <v>32141.558635648897</v>
      </c>
      <c r="F19" s="30">
        <f t="shared" si="0"/>
        <v>33518.5317276489</v>
      </c>
      <c r="G19" s="30">
        <f t="shared" si="0"/>
        <v>34588.809613648889</v>
      </c>
      <c r="H19" s="30">
        <f t="shared" si="0"/>
        <v>34365.992809648895</v>
      </c>
      <c r="I19" s="30">
        <f t="shared" si="0"/>
        <v>33959.365335648894</v>
      </c>
      <c r="J19" s="30">
        <f t="shared" si="0"/>
        <v>32898.947449648891</v>
      </c>
      <c r="K19" s="30">
        <f t="shared" si="0"/>
        <v>33116.96425364889</v>
      </c>
      <c r="L19" s="30">
        <f t="shared" si="0"/>
        <v>34514.457345648894</v>
      </c>
    </row>
    <row r="20" spans="1:13">
      <c r="A20" s="3" t="s">
        <v>11</v>
      </c>
      <c r="B20" s="44" t="s">
        <v>12</v>
      </c>
      <c r="C20" s="44"/>
      <c r="D20" s="45">
        <f>SUM(B19:L19)/11</f>
        <v>33622.84300219435</v>
      </c>
      <c r="E20" s="45"/>
    </row>
    <row r="22" spans="1:13">
      <c r="A22" s="18" t="s">
        <v>13</v>
      </c>
      <c r="B22" s="5"/>
      <c r="C22" s="4" t="s">
        <v>14</v>
      </c>
      <c r="D22" s="4" t="s">
        <v>15</v>
      </c>
    </row>
    <row r="23" spans="1:13">
      <c r="B23" s="3" t="s">
        <v>16</v>
      </c>
      <c r="C23" s="4">
        <v>2325</v>
      </c>
      <c r="D23" s="4">
        <v>2385</v>
      </c>
      <c r="G23" s="39"/>
      <c r="H23" s="39"/>
      <c r="I23" s="39"/>
      <c r="J23" s="39"/>
      <c r="K23" s="36"/>
      <c r="L23" s="36"/>
      <c r="M23" s="39"/>
    </row>
    <row r="24" spans="1:13">
      <c r="B24" s="3" t="s">
        <v>17</v>
      </c>
      <c r="C24" s="29">
        <f>$C$18*C23+$H$18</f>
        <v>-157.78066999999999</v>
      </c>
      <c r="D24" s="29">
        <f>$C$18*D23+$H$18</f>
        <v>-157.78066999999999</v>
      </c>
      <c r="G24" s="37"/>
      <c r="H24" s="37"/>
      <c r="I24" s="37"/>
      <c r="J24" s="35"/>
      <c r="K24" s="38"/>
      <c r="L24" s="38"/>
      <c r="M24" s="39"/>
    </row>
  </sheetData>
  <mergeCells count="8">
    <mergeCell ref="B20:C20"/>
    <mergeCell ref="D20:E20"/>
    <mergeCell ref="M4:N5"/>
    <mergeCell ref="M1:N1"/>
    <mergeCell ref="M2:N2"/>
    <mergeCell ref="M3:N3"/>
    <mergeCell ref="D18:F18"/>
    <mergeCell ref="H18:I1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6"/>
  <dimension ref="A1:N21"/>
  <sheetViews>
    <sheetView zoomScale="106" zoomScaleNormal="106" workbookViewId="0"/>
  </sheetViews>
  <sheetFormatPr baseColWidth="10" defaultRowHeight="12.75"/>
  <cols>
    <col min="1" max="1" width="28" bestFit="1" customWidth="1"/>
    <col min="2" max="12" width="7.7109375" customWidth="1"/>
    <col min="13" max="13" width="23.7109375" customWidth="1"/>
  </cols>
  <sheetData>
    <row r="1" spans="1:14" ht="13.5" thickBot="1">
      <c r="A1" s="13" t="s">
        <v>0</v>
      </c>
      <c r="B1" s="10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19">
        <v>11</v>
      </c>
      <c r="M1" s="9" t="s">
        <v>1</v>
      </c>
    </row>
    <row r="2" spans="1:14">
      <c r="A2" s="14" t="s">
        <v>2</v>
      </c>
      <c r="B2" s="11">
        <v>2365</v>
      </c>
      <c r="C2" s="7">
        <v>2357</v>
      </c>
      <c r="D2" s="7">
        <v>2326</v>
      </c>
      <c r="E2" s="7">
        <v>2328</v>
      </c>
      <c r="F2" s="7">
        <v>2376</v>
      </c>
      <c r="G2" s="7">
        <v>2382</v>
      </c>
      <c r="H2" s="7">
        <v>2380</v>
      </c>
      <c r="I2" s="7">
        <v>2361</v>
      </c>
      <c r="J2" s="7">
        <v>2357</v>
      </c>
      <c r="K2" s="7">
        <v>2384</v>
      </c>
      <c r="L2" s="20">
        <v>2371</v>
      </c>
      <c r="M2" s="22">
        <f>Eprouvettes1!M2</f>
        <v>0</v>
      </c>
    </row>
    <row r="3" spans="1:14" ht="13.5" thickBot="1">
      <c r="A3" s="15" t="s">
        <v>3</v>
      </c>
      <c r="B3" s="12">
        <v>26.9</v>
      </c>
      <c r="C3" s="6">
        <v>26.3</v>
      </c>
      <c r="D3" s="6">
        <v>23.2</v>
      </c>
      <c r="E3" s="6">
        <v>21.5</v>
      </c>
      <c r="F3" s="6">
        <v>25.3</v>
      </c>
      <c r="G3" s="6">
        <v>28.2</v>
      </c>
      <c r="H3" s="6">
        <v>27.6</v>
      </c>
      <c r="I3" s="6">
        <v>26.5</v>
      </c>
      <c r="J3" s="6">
        <v>23.6</v>
      </c>
      <c r="K3" s="6">
        <v>24.2</v>
      </c>
      <c r="L3" s="21">
        <v>28</v>
      </c>
      <c r="M3" s="23">
        <f>Eprouvettes1!M3</f>
        <v>0</v>
      </c>
    </row>
    <row r="4" spans="1:14">
      <c r="M4" s="46" t="s">
        <v>19</v>
      </c>
    </row>
    <row r="5" spans="1:14">
      <c r="M5" s="47"/>
      <c r="N5" s="24"/>
    </row>
    <row r="6" spans="1:14">
      <c r="M6" s="32"/>
      <c r="N6" s="24"/>
    </row>
    <row r="7" spans="1:14">
      <c r="M7" s="47" t="s">
        <v>23</v>
      </c>
      <c r="N7" s="24"/>
    </row>
    <row r="8" spans="1:14">
      <c r="M8" s="47"/>
      <c r="N8" s="24"/>
    </row>
    <row r="9" spans="1:14">
      <c r="M9" s="40"/>
      <c r="N9" s="24"/>
    </row>
    <row r="10" spans="1:14">
      <c r="M10" s="47" t="s">
        <v>20</v>
      </c>
      <c r="N10" s="25"/>
    </row>
    <row r="11" spans="1:14">
      <c r="M11" s="47"/>
      <c r="N11" s="24"/>
    </row>
    <row r="12" spans="1:14">
      <c r="M12" s="32"/>
      <c r="N12" s="24"/>
    </row>
    <row r="13" spans="1:14" ht="12.75" customHeight="1">
      <c r="M13" s="47" t="s">
        <v>21</v>
      </c>
    </row>
    <row r="14" spans="1:14">
      <c r="M14" s="47"/>
    </row>
    <row r="15" spans="1:14">
      <c r="M15" s="33"/>
    </row>
    <row r="16" spans="1:14" ht="12.75" customHeight="1">
      <c r="M16" s="47" t="s">
        <v>22</v>
      </c>
    </row>
    <row r="17" spans="13:13">
      <c r="M17" s="47"/>
    </row>
    <row r="18" spans="13:13">
      <c r="M18" s="32"/>
    </row>
    <row r="19" spans="13:13" ht="12.75" customHeight="1">
      <c r="M19" s="47" t="s">
        <v>24</v>
      </c>
    </row>
    <row r="20" spans="13:13">
      <c r="M20" s="47"/>
    </row>
    <row r="21" spans="13:13">
      <c r="M21" s="34"/>
    </row>
  </sheetData>
  <mergeCells count="6">
    <mergeCell ref="M7:M8"/>
    <mergeCell ref="M19:M20"/>
    <mergeCell ref="M4:M5"/>
    <mergeCell ref="M10:M11"/>
    <mergeCell ref="M13:M14"/>
    <mergeCell ref="M16:M17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Eprouvettes1</vt:lpstr>
      <vt:lpstr>Eprouvettes2</vt:lpstr>
    </vt:vector>
  </TitlesOfParts>
  <Company>Centre Universitaire Génie Civil Egletons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millaud</dc:creator>
  <cp:lastModifiedBy>Johan Millaud</cp:lastModifiedBy>
  <dcterms:created xsi:type="dcterms:W3CDTF">2006-03-08T14:23:16Z</dcterms:created>
  <dcterms:modified xsi:type="dcterms:W3CDTF">2014-09-22T06:39:06Z</dcterms:modified>
</cp:coreProperties>
</file>