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30" windowWidth="23475" windowHeight="9750" activeTab="1"/>
  </bookViews>
  <sheets>
    <sheet name="Produits" sheetId="1" r:id="rId1"/>
    <sheet name="Facture" sheetId="2" r:id="rId2"/>
    <sheet name="TVA" sheetId="3" r:id="rId3"/>
  </sheets>
  <calcPr calcId="145621"/>
  <customWorkbookViews>
    <customWorkbookView name="Xavier PUMIN - Affichage personnalisé" guid="{31D40F96-FAC2-4EA8-8FC0-990EE35BAD92}" mergeInterval="0" personalView="1" maximized="1" windowWidth="1265" windowHeight="525" activeSheetId="2"/>
  </customWorkbookViews>
</workbook>
</file>

<file path=xl/calcChain.xml><?xml version="1.0" encoding="utf-8"?>
<calcChain xmlns="http://schemas.openxmlformats.org/spreadsheetml/2006/main">
  <c r="C2" i="2" l="1"/>
  <c r="B2" i="2"/>
  <c r="E2" i="2" l="1"/>
  <c r="E18" i="2" l="1"/>
  <c r="E20" i="2" s="1"/>
  <c r="E23" i="2" s="1"/>
  <c r="E25" i="2" s="1"/>
  <c r="E26" i="2" s="1"/>
</calcChain>
</file>

<file path=xl/sharedStrings.xml><?xml version="1.0" encoding="utf-8"?>
<sst xmlns="http://schemas.openxmlformats.org/spreadsheetml/2006/main" count="36" uniqueCount="32">
  <si>
    <t>CODE</t>
  </si>
  <si>
    <t>DESIGNATION</t>
  </si>
  <si>
    <t>PDT001</t>
  </si>
  <si>
    <t>Ecran 18.5" X96WA</t>
  </si>
  <si>
    <t>PDT002</t>
  </si>
  <si>
    <t>Ecran 22" 120Hz 2233RZ</t>
  </si>
  <si>
    <t>PDT003</t>
  </si>
  <si>
    <t>Imprimante C7280</t>
  </si>
  <si>
    <t>PDT004</t>
  </si>
  <si>
    <t>Imprimante HL 2030</t>
  </si>
  <si>
    <t>PDT005</t>
  </si>
  <si>
    <t>Carte mère P5Q</t>
  </si>
  <si>
    <t>PDT006</t>
  </si>
  <si>
    <t>Carte mère ASROK</t>
  </si>
  <si>
    <t>PDT007</t>
  </si>
  <si>
    <t>Carte graphique HD4890</t>
  </si>
  <si>
    <t>PDT008</t>
  </si>
  <si>
    <t>Carte graphique 6200A</t>
  </si>
  <si>
    <t>PDT009</t>
  </si>
  <si>
    <t>Disque dur WD 1To</t>
  </si>
  <si>
    <t>PDT010</t>
  </si>
  <si>
    <t>Disque dur WD 500Go</t>
  </si>
  <si>
    <t>QUANTITE</t>
  </si>
  <si>
    <t>TOTAL</t>
  </si>
  <si>
    <t>TOTAL TTC</t>
  </si>
  <si>
    <t>REMISE %</t>
  </si>
  <si>
    <t>REMISE €</t>
  </si>
  <si>
    <t>TVA</t>
  </si>
  <si>
    <t>PU HT</t>
  </si>
  <si>
    <t>TOTAL HT</t>
  </si>
  <si>
    <t>TTC</t>
  </si>
  <si>
    <t>Dont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</si>
</sst>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\ _€"/>
    <numFmt numFmtId="167" formatCode="0\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165" fontId="0" fillId="0" borderId="3" xfId="2" applyNumberFormat="1" applyFont="1" applyBorder="1" applyProtection="1">
      <protection locked="0"/>
    </xf>
    <xf numFmtId="165" fontId="0" fillId="0" borderId="4" xfId="2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/>
    <xf numFmtId="44" fontId="3" fillId="0" borderId="3" xfId="1" applyFont="1" applyBorder="1"/>
    <xf numFmtId="0" fontId="3" fillId="0" borderId="3" xfId="0" applyFont="1" applyFill="1" applyBorder="1"/>
    <xf numFmtId="0" fontId="3" fillId="0" borderId="3" xfId="0" applyFont="1" applyBorder="1" applyProtection="1"/>
    <xf numFmtId="164" fontId="0" fillId="0" borderId="3" xfId="0" applyNumberFormat="1" applyBorder="1" applyProtection="1"/>
    <xf numFmtId="164" fontId="0" fillId="0" borderId="8" xfId="0" applyNumberFormat="1" applyBorder="1" applyProtection="1"/>
    <xf numFmtId="164" fontId="0" fillId="0" borderId="9" xfId="0" applyNumberFormat="1" applyBorder="1" applyProtection="1"/>
    <xf numFmtId="0" fontId="3" fillId="0" borderId="2" xfId="0" applyFont="1" applyBorder="1" applyProtection="1"/>
    <xf numFmtId="164" fontId="0" fillId="0" borderId="2" xfId="0" applyNumberFormat="1" applyBorder="1" applyProtection="1"/>
    <xf numFmtId="164" fontId="0" fillId="0" borderId="7" xfId="0" applyNumberFormat="1" applyBorder="1" applyProtection="1"/>
    <xf numFmtId="0" fontId="3" fillId="0" borderId="4" xfId="0" applyFont="1" applyBorder="1" applyProtection="1"/>
    <xf numFmtId="164" fontId="0" fillId="0" borderId="4" xfId="0" applyNumberFormat="1" applyBorder="1" applyProtection="1"/>
    <xf numFmtId="0" fontId="1" fillId="0" borderId="1" xfId="0" applyFont="1" applyBorder="1" applyProtection="1">
      <protection locked="0"/>
    </xf>
    <xf numFmtId="165" fontId="0" fillId="0" borderId="2" xfId="2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166" fontId="5" fillId="3" borderId="1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Border="1" applyProtection="1"/>
    <xf numFmtId="0" fontId="7" fillId="2" borderId="1" xfId="0" applyFont="1" applyFill="1" applyBorder="1" applyProtection="1"/>
    <xf numFmtId="164" fontId="7" fillId="2" borderId="7" xfId="0" applyNumberFormat="1" applyFont="1" applyFill="1" applyBorder="1" applyProtection="1"/>
    <xf numFmtId="0" fontId="7" fillId="2" borderId="10" xfId="0" applyFont="1" applyFill="1" applyBorder="1" applyAlignment="1" applyProtection="1">
      <alignment vertical="center"/>
    </xf>
    <xf numFmtId="10" fontId="7" fillId="2" borderId="11" xfId="0" applyNumberFormat="1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164" fontId="7" fillId="2" borderId="9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164" fontId="8" fillId="2" borderId="9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vertical="center"/>
    </xf>
    <xf numFmtId="167" fontId="8" fillId="2" borderId="7" xfId="3" applyNumberFormat="1" applyFont="1" applyFill="1" applyBorder="1" applyAlignment="1" applyProtection="1">
      <alignment vertical="center"/>
      <protection locked="0"/>
    </xf>
    <xf numFmtId="9" fontId="0" fillId="0" borderId="0" xfId="0" applyNumberFormat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" sqref="D1"/>
    </sheetView>
  </sheetViews>
  <sheetFormatPr baseColWidth="10" defaultRowHeight="12.75" x14ac:dyDescent="0.2"/>
  <cols>
    <col min="2" max="2" width="24.140625" customWidth="1"/>
    <col min="3" max="3" width="12.7109375" bestFit="1" customWidth="1"/>
  </cols>
  <sheetData>
    <row r="1" spans="1:8" ht="33" customHeight="1" x14ac:dyDescent="0.2">
      <c r="A1" s="7" t="s">
        <v>0</v>
      </c>
      <c r="B1" s="7" t="s">
        <v>1</v>
      </c>
      <c r="C1" s="7" t="s">
        <v>28</v>
      </c>
      <c r="D1" s="1"/>
      <c r="E1" s="1"/>
      <c r="F1" s="1"/>
      <c r="G1" s="1"/>
      <c r="H1" s="1"/>
    </row>
    <row r="2" spans="1:8" x14ac:dyDescent="0.2">
      <c r="A2" s="8" t="s">
        <v>2</v>
      </c>
      <c r="B2" s="3" t="s">
        <v>3</v>
      </c>
      <c r="C2" s="9">
        <v>74.5</v>
      </c>
    </row>
    <row r="3" spans="1:8" x14ac:dyDescent="0.2">
      <c r="A3" s="8" t="s">
        <v>4</v>
      </c>
      <c r="B3" s="10" t="s">
        <v>5</v>
      </c>
      <c r="C3" s="9">
        <v>283.5</v>
      </c>
    </row>
    <row r="4" spans="1:8" x14ac:dyDescent="0.2">
      <c r="A4" s="8" t="s">
        <v>6</v>
      </c>
      <c r="B4" s="10" t="s">
        <v>7</v>
      </c>
      <c r="C4" s="9">
        <v>133</v>
      </c>
    </row>
    <row r="5" spans="1:8" x14ac:dyDescent="0.2">
      <c r="A5" s="8" t="s">
        <v>8</v>
      </c>
      <c r="B5" s="10" t="s">
        <v>9</v>
      </c>
      <c r="C5" s="9">
        <v>57.7</v>
      </c>
    </row>
    <row r="6" spans="1:8" x14ac:dyDescent="0.2">
      <c r="A6" s="8" t="s">
        <v>10</v>
      </c>
      <c r="B6" s="10" t="s">
        <v>11</v>
      </c>
      <c r="C6" s="9">
        <v>94.5</v>
      </c>
    </row>
    <row r="7" spans="1:8" x14ac:dyDescent="0.2">
      <c r="A7" s="8" t="s">
        <v>12</v>
      </c>
      <c r="B7" s="10" t="s">
        <v>13</v>
      </c>
      <c r="C7" s="9">
        <v>47.6</v>
      </c>
    </row>
    <row r="8" spans="1:8" x14ac:dyDescent="0.2">
      <c r="A8" s="8" t="s">
        <v>14</v>
      </c>
      <c r="B8" s="10" t="s">
        <v>15</v>
      </c>
      <c r="C8" s="9">
        <v>183</v>
      </c>
    </row>
    <row r="9" spans="1:8" x14ac:dyDescent="0.2">
      <c r="A9" s="8" t="s">
        <v>16</v>
      </c>
      <c r="B9" s="10" t="s">
        <v>17</v>
      </c>
      <c r="C9" s="9">
        <v>31.8</v>
      </c>
    </row>
    <row r="10" spans="1:8" x14ac:dyDescent="0.2">
      <c r="A10" s="8" t="s">
        <v>18</v>
      </c>
      <c r="B10" s="10" t="s">
        <v>19</v>
      </c>
      <c r="C10" s="9">
        <v>69.400000000000006</v>
      </c>
    </row>
    <row r="11" spans="1:8" x14ac:dyDescent="0.2">
      <c r="A11" s="8" t="s">
        <v>20</v>
      </c>
      <c r="B11" s="10" t="s">
        <v>21</v>
      </c>
      <c r="C11" s="9">
        <v>44</v>
      </c>
    </row>
    <row r="12" spans="1:8" x14ac:dyDescent="0.2">
      <c r="B12" s="2"/>
      <c r="C12" s="2"/>
    </row>
    <row r="13" spans="1:8" x14ac:dyDescent="0.2">
      <c r="B13" s="2"/>
      <c r="C13" s="2"/>
    </row>
    <row r="14" spans="1:8" x14ac:dyDescent="0.2">
      <c r="B14" s="2"/>
      <c r="C14" s="2"/>
    </row>
    <row r="15" spans="1:8" x14ac:dyDescent="0.2">
      <c r="B15" s="2"/>
      <c r="C15" s="2"/>
    </row>
    <row r="16" spans="1:8" x14ac:dyDescent="0.2">
      <c r="B16" s="2"/>
      <c r="C16" s="2"/>
    </row>
    <row r="17" spans="2:3" x14ac:dyDescent="0.2">
      <c r="B17" s="2"/>
      <c r="C17" s="2"/>
    </row>
    <row r="18" spans="2:3" x14ac:dyDescent="0.2">
      <c r="B18" s="2"/>
      <c r="C18" s="2"/>
    </row>
    <row r="19" spans="2:3" x14ac:dyDescent="0.2">
      <c r="B19" s="2"/>
      <c r="C19" s="2"/>
    </row>
    <row r="20" spans="2:3" x14ac:dyDescent="0.2">
      <c r="B20" s="2"/>
      <c r="C20" s="2"/>
    </row>
    <row r="21" spans="2:3" x14ac:dyDescent="0.2">
      <c r="B21" s="2"/>
      <c r="C21" s="2"/>
    </row>
    <row r="22" spans="2:3" x14ac:dyDescent="0.2">
      <c r="B22" s="2"/>
      <c r="C22" s="2"/>
    </row>
    <row r="23" spans="2:3" x14ac:dyDescent="0.2">
      <c r="B23" s="2"/>
      <c r="C23" s="2"/>
    </row>
    <row r="24" spans="2:3" x14ac:dyDescent="0.2">
      <c r="B24" s="2"/>
      <c r="C24" s="2"/>
    </row>
    <row r="25" spans="2:3" x14ac:dyDescent="0.2">
      <c r="B25" s="2"/>
      <c r="C25" s="2"/>
    </row>
    <row r="26" spans="2:3" x14ac:dyDescent="0.2">
      <c r="B26" s="2"/>
      <c r="C26" s="2"/>
    </row>
    <row r="27" spans="2:3" x14ac:dyDescent="0.2">
      <c r="B27" s="2"/>
      <c r="C27" s="2"/>
    </row>
    <row r="28" spans="2:3" x14ac:dyDescent="0.2">
      <c r="B28" s="2"/>
      <c r="C28" s="2"/>
    </row>
    <row r="29" spans="2:3" x14ac:dyDescent="0.2">
      <c r="B29" s="2"/>
      <c r="C29" s="2"/>
    </row>
    <row r="30" spans="2:3" x14ac:dyDescent="0.2">
      <c r="B30" s="2"/>
      <c r="C30" s="2"/>
    </row>
    <row r="31" spans="2:3" x14ac:dyDescent="0.2">
      <c r="B31" s="2"/>
      <c r="C31" s="2"/>
    </row>
    <row r="32" spans="2:3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</sheetData>
  <customSheetViews>
    <customSheetView guid="{31D40F96-FAC2-4EA8-8FC0-990EE35BAD92}">
      <selection activeCell="D1" sqref="D1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7" sqref="B7"/>
    </sheetView>
  </sheetViews>
  <sheetFormatPr baseColWidth="10" defaultRowHeight="12.75" x14ac:dyDescent="0.2"/>
  <cols>
    <col min="1" max="1" width="11.42578125" style="26"/>
    <col min="2" max="2" width="24.140625" style="26" customWidth="1"/>
    <col min="3" max="4" width="11.42578125" style="26"/>
    <col min="5" max="5" width="16" style="26" customWidth="1"/>
    <col min="6" max="16384" width="11.42578125" style="26"/>
  </cols>
  <sheetData>
    <row r="1" spans="1:5" ht="34.5" customHeight="1" thickBot="1" x14ac:dyDescent="0.25">
      <c r="A1" s="23" t="s">
        <v>0</v>
      </c>
      <c r="B1" s="24" t="s">
        <v>1</v>
      </c>
      <c r="C1" s="24" t="s">
        <v>28</v>
      </c>
      <c r="D1" s="24" t="s">
        <v>22</v>
      </c>
      <c r="E1" s="25" t="s">
        <v>23</v>
      </c>
    </row>
    <row r="2" spans="1:5" x14ac:dyDescent="0.2">
      <c r="A2" s="20" t="s">
        <v>2</v>
      </c>
      <c r="B2" s="15" t="str">
        <f>IF(ISBLANK(A2),"",VLOOKUP(A2,Produits!A$1:C$11,2,FALSE))</f>
        <v>Ecran 18.5" X96WA</v>
      </c>
      <c r="C2" s="16">
        <f>IF(ISNA(VLOOKUP(A2,Produits!A$1:C$11,3,FALSE)),"",VLOOKUP(A2,Produits!A$1:C$11,3,FALSE))</f>
        <v>74.5</v>
      </c>
      <c r="D2" s="21">
        <v>1</v>
      </c>
      <c r="E2" s="17">
        <f>IF(A2="","",C2*D2)</f>
        <v>74.5</v>
      </c>
    </row>
    <row r="3" spans="1:5" x14ac:dyDescent="0.2">
      <c r="A3" s="6"/>
      <c r="B3" s="11"/>
      <c r="C3" s="12"/>
      <c r="D3" s="4"/>
      <c r="E3" s="13"/>
    </row>
    <row r="4" spans="1:5" x14ac:dyDescent="0.2">
      <c r="A4" s="6"/>
      <c r="B4" s="11"/>
      <c r="C4" s="12"/>
      <c r="D4" s="4"/>
      <c r="E4" s="13"/>
    </row>
    <row r="5" spans="1:5" x14ac:dyDescent="0.2">
      <c r="A5" s="6"/>
      <c r="B5" s="11"/>
      <c r="C5" s="12"/>
      <c r="D5" s="4"/>
      <c r="E5" s="13"/>
    </row>
    <row r="6" spans="1:5" x14ac:dyDescent="0.2">
      <c r="A6" s="6"/>
      <c r="B6" s="11"/>
      <c r="C6" s="12"/>
      <c r="D6" s="4"/>
      <c r="E6" s="13"/>
    </row>
    <row r="7" spans="1:5" x14ac:dyDescent="0.2">
      <c r="A7" s="6"/>
      <c r="B7" s="11"/>
      <c r="C7" s="12"/>
      <c r="D7" s="4"/>
      <c r="E7" s="13"/>
    </row>
    <row r="8" spans="1:5" x14ac:dyDescent="0.2">
      <c r="A8" s="6"/>
      <c r="B8" s="11"/>
      <c r="C8" s="12"/>
      <c r="D8" s="4"/>
      <c r="E8" s="13"/>
    </row>
    <row r="9" spans="1:5" x14ac:dyDescent="0.2">
      <c r="A9" s="6"/>
      <c r="B9" s="11"/>
      <c r="C9" s="12"/>
      <c r="D9" s="4"/>
      <c r="E9" s="13"/>
    </row>
    <row r="10" spans="1:5" x14ac:dyDescent="0.2">
      <c r="A10" s="6"/>
      <c r="B10" s="11"/>
      <c r="C10" s="12"/>
      <c r="D10" s="4"/>
      <c r="E10" s="13"/>
    </row>
    <row r="11" spans="1:5" x14ac:dyDescent="0.2">
      <c r="A11" s="6"/>
      <c r="B11" s="11"/>
      <c r="C11" s="12"/>
      <c r="D11" s="4"/>
      <c r="E11" s="13"/>
    </row>
    <row r="12" spans="1:5" x14ac:dyDescent="0.2">
      <c r="A12" s="6"/>
      <c r="B12" s="11"/>
      <c r="C12" s="12"/>
      <c r="D12" s="4"/>
      <c r="E12" s="13"/>
    </row>
    <row r="13" spans="1:5" x14ac:dyDescent="0.2">
      <c r="A13" s="6"/>
      <c r="B13" s="11"/>
      <c r="C13" s="12"/>
      <c r="D13" s="4"/>
      <c r="E13" s="13"/>
    </row>
    <row r="14" spans="1:5" x14ac:dyDescent="0.2">
      <c r="A14" s="6"/>
      <c r="B14" s="11"/>
      <c r="C14" s="12"/>
      <c r="D14" s="4"/>
      <c r="E14" s="13"/>
    </row>
    <row r="15" spans="1:5" x14ac:dyDescent="0.2">
      <c r="A15" s="6"/>
      <c r="B15" s="11"/>
      <c r="C15" s="12"/>
      <c r="D15" s="4"/>
      <c r="E15" s="13"/>
    </row>
    <row r="16" spans="1:5" ht="13.5" thickBot="1" x14ac:dyDescent="0.25">
      <c r="A16" s="22"/>
      <c r="B16" s="18"/>
      <c r="C16" s="19"/>
      <c r="D16" s="5"/>
      <c r="E16" s="14"/>
    </row>
    <row r="17" spans="2:5" ht="13.5" thickBot="1" x14ac:dyDescent="0.25">
      <c r="B17" s="27"/>
    </row>
    <row r="18" spans="2:5" x14ac:dyDescent="0.2">
      <c r="B18" s="27"/>
      <c r="D18" s="28" t="s">
        <v>29</v>
      </c>
      <c r="E18" s="29">
        <f>SUM(E2:E16)</f>
        <v>74.5</v>
      </c>
    </row>
    <row r="19" spans="2:5" x14ac:dyDescent="0.2">
      <c r="B19" s="27"/>
      <c r="D19" s="30" t="s">
        <v>27</v>
      </c>
      <c r="E19" s="31">
        <v>0.2</v>
      </c>
    </row>
    <row r="20" spans="2:5" ht="13.5" thickBot="1" x14ac:dyDescent="0.25">
      <c r="D20" s="32" t="s">
        <v>30</v>
      </c>
      <c r="E20" s="33">
        <f>E18*(1+E19)</f>
        <v>89.399999999999991</v>
      </c>
    </row>
    <row r="21" spans="2:5" ht="13.5" thickBot="1" x14ac:dyDescent="0.25"/>
    <row r="22" spans="2:5" x14ac:dyDescent="0.2">
      <c r="D22" s="34" t="s">
        <v>25</v>
      </c>
      <c r="E22" s="40">
        <v>15</v>
      </c>
    </row>
    <row r="23" spans="2:5" ht="13.5" thickBot="1" x14ac:dyDescent="0.25">
      <c r="D23" s="35" t="s">
        <v>26</v>
      </c>
      <c r="E23" s="36">
        <f>E20*E22/100</f>
        <v>13.409999999999998</v>
      </c>
    </row>
    <row r="24" spans="2:5" ht="13.5" thickBot="1" x14ac:dyDescent="0.25">
      <c r="D24" s="37"/>
      <c r="E24" s="38"/>
    </row>
    <row r="25" spans="2:5" x14ac:dyDescent="0.2">
      <c r="B25" s="27"/>
      <c r="D25" s="34" t="s">
        <v>24</v>
      </c>
      <c r="E25" s="39">
        <f>E20-E23</f>
        <v>75.989999999999995</v>
      </c>
    </row>
    <row r="26" spans="2:5" ht="13.5" thickBot="1" x14ac:dyDescent="0.25">
      <c r="B26" s="27"/>
      <c r="D26" s="35" t="s">
        <v>31</v>
      </c>
      <c r="E26" s="36">
        <f>E19*E25/(1+E19)</f>
        <v>12.665000000000001</v>
      </c>
    </row>
    <row r="27" spans="2:5" x14ac:dyDescent="0.2">
      <c r="B27" s="27"/>
    </row>
    <row r="28" spans="2:5" x14ac:dyDescent="0.2">
      <c r="B28" s="27"/>
    </row>
    <row r="29" spans="2:5" x14ac:dyDescent="0.2">
      <c r="B29" s="27"/>
    </row>
    <row r="30" spans="2:5" x14ac:dyDescent="0.2">
      <c r="B30" s="27"/>
    </row>
    <row r="31" spans="2:5" x14ac:dyDescent="0.2">
      <c r="B31" s="27"/>
    </row>
    <row r="32" spans="2:5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</sheetData>
  <customSheetViews>
    <customSheetView guid="{31D40F96-FAC2-4EA8-8FC0-990EE35BAD92}">
      <selection activeCell="E3" sqref="E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Produits!$A$2:$A$11</xm:f>
          </x14:formula1>
          <xm:sqref>A2:A16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41">
        <v>0.05</v>
      </c>
    </row>
    <row r="2" spans="1:1" x14ac:dyDescent="0.2">
      <c r="A2" s="41">
        <v>0.1</v>
      </c>
    </row>
    <row r="3" spans="1:1" x14ac:dyDescent="0.2">
      <c r="A3" s="41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Produits</vt:lpstr>
      <vt:lpstr>Facture</vt:lpstr>
      <vt:lpstr>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 PUMIN</cp:lastModifiedBy>
  <dcterms:created xsi:type="dcterms:W3CDTF">2014-04-07T12:25:12Z</dcterms:created>
  <dcterms:modified xsi:type="dcterms:W3CDTF">2014-06-10T11:52:00Z</dcterms:modified>
</cp:coreProperties>
</file>