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6"/>
  </bookViews>
  <sheets>
    <sheet name="Bilans" sheetId="1" r:id="rId1"/>
    <sheet name="Tableaux de résultat" sheetId="2" r:id="rId2"/>
    <sheet name="Annexes" sheetId="3" r:id="rId3"/>
    <sheet name="SIG-PCG" sheetId="4" r:id="rId4"/>
    <sheet name="SIG-CBBF" sheetId="5" r:id="rId5"/>
    <sheet name="CAF-PCG" sheetId="6" r:id="rId6"/>
    <sheet name="CAF-CBBF" sheetId="7" r:id="rId7"/>
    <sheet name="Affectation du résultat" sheetId="8" r:id="rId8"/>
    <sheet name="Bilans fonctionnels" sheetId="9" r:id="rId9"/>
    <sheet name="Analyse des bilans fonctionnels" sheetId="10" r:id="rId10"/>
    <sheet name="Tableau de financement I" sheetId="11" r:id="rId11"/>
    <sheet name="Tableau de financement II" sheetId="12" r:id="rId12"/>
  </sheets>
  <definedNames/>
  <calcPr fullCalcOnLoad="1"/>
</workbook>
</file>

<file path=xl/sharedStrings.xml><?xml version="1.0" encoding="utf-8"?>
<sst xmlns="http://schemas.openxmlformats.org/spreadsheetml/2006/main" count="552" uniqueCount="349">
  <si>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</si>
  <si>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</si>
  <si>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</si>
  <si>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</si>
  <si>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</si>
  <si>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</si>
  <si>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</si>
  <si>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</si>
  <si>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</si>
  <si>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</si>
  <si>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</si>
  <si>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</si>
  <si>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</si>
  <si>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</si>
  <si>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</si>
  <si>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</si>
  <si>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</si>
  <si>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</si>
  <si>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</si>
  <si>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</si>
  <si>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</si>
  <si>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</si>
  <si>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</si>
  <si>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</si>
  <si>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</si>
  <si>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</si>
  <si>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</si>
  <si>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</si>
  <si>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</si>
  <si>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</si>
  <si>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</si>
  <si>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</si>
  <si>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</si>
  <si>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</si>
  <si>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</si>
  <si>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</si>
  <si>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</si>
  <si>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</si>
  <si>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</si>
  <si>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</si>
  <si>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</si>
  <si>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</si>
  <si>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</si>
  <si>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</si>
  <si>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</si>
  <si>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</si>
  <si>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</si>
  <si>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</si>
  <si>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</si>
  <si>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</si>
  <si>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</si>
  <si>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</si>
  <si>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</si>
  <si>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</si>
  <si>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</si>
  <si>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</si>
  <si>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</si>
  <si>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</si>
  <si>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</si>
  <si>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</si>
  <si>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</si>
  <si>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</si>
  <si>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</si>
  <si>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</si>
  <si>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</si>
  <si>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</si>
  <si>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</si>
  <si>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</si>
  <si>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</si>
  <si>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</si>
  <si>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</si>
  <si>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</si>
  <si>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</si>
  <si>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</si>
  <si>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</si>
  <si>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</si>
  <si>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</si>
  <si>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</si>
  <si>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</si>
  <si>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</si>
  <si>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</si>
  <si>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</si>
  <si>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</si>
  <si>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 xml:space="preserve">variations 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</si>
  <si>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</si>
  <si>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</si>
  <si>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</si>
  <si>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</si>
  <si>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</si>
  <si>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</si>
  <si>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</si>
  <si>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</si>
  <si>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</si>
  <si>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</si>
  <si>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</si>
  <si>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</si>
  <si>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</si>
  <si>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</si>
  <si>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</si>
  <si>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</si>
  <si>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</si>
  <si>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</si>
  <si>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</si>
  <si>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</si>
  <si>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</si>
  <si>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</si>
  <si>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</si>
  <si>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</si>
  <si>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</si>
  <si>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</si>
  <si>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</si>
  <si>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</si>
  <si>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</si>
  <si>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</si>
  <si>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</si>
  <si>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</si>
  <si>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</si>
  <si>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</si>
  <si>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</si>
  <si>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</si>
  <si>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</si>
  <si>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</si>
  <si>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</si>
  <si>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</si>
  <si>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</si>
  <si>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</si>
  <si>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</si>
  <si>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</si>
  <si>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</si>
  <si>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</si>
  <si>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</si>
  <si>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</si>
  <si>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</si>
  <si>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</si>
  <si>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</si>
  <si>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</si>
  <si>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</si>
  <si>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</si>
  <si>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</si>
  <si>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</si>
  <si>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</si>
  <si>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</si>
  <si>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</si>
  <si>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</si>
  <si>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</si>
  <si>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</si>
  <si>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</si>
  <si>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</si>
  <si>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</si>
  <si>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</si>
  <si>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</si>
  <si>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</si>
  <si>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</si>
  <si>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</si>
  <si>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</si>
  <si>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</si>
  <si>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</si>
  <si>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</si>
  <si>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</si>
  <si>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</si>
  <si>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</si>
  <si>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</si>
  <si>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</si>
  <si>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</si>
  <si>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</si>
  <si>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</si>
  <si>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</si>
  <si>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</si>
  <si>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</si>
  <si>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</si>
  <si>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</si>
  <si>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</si>
  <si>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</si>
  <si>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</si>
  <si>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</si>
  <si>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</si>
  <si>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</si>
  <si>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</si>
  <si>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</si>
  <si>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</si>
  <si>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</si>
  <si>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</si>
  <si>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</si>
  <si>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</si>
  <si>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</si>
  <si>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</si>
  <si>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</si>
  <si>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</si>
  <si>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</si>
  <si>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</si>
  <si>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</si>
  <si>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</si>
  <si>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</si>
  <si>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</si>
  <si>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</si>
  <si>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</si>
  <si>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</si>
  <si>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</si>
  <si>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</si>
  <si>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</si>
  <si>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</si>
  <si>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</si>
  <si>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</si>
  <si>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</si>
  <si>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</si>
  <si>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</si>
  <si>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</si>
  <si>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</si>
  <si>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</si>
  <si>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</si>
  <si>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</si>
  <si>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</si>
  <si>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</si>
  <si>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</si>
  <si>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</si>
  <si>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</si>
  <si>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</si>
  <si>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</si>
  <si>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Dotations aux Amortissements Dépréciations et Provisions</t>
  </si>
  <si>
    <t>SIG</t>
  </si>
  <si>
    <t>Autres dettes diverses (2)</t>
  </si>
  <si>
    <t>Emprunts et dettes financières diverses (2)</t>
  </si>
  <si>
    <t>Dettes (3)</t>
  </si>
  <si>
    <t>Résultat N</t>
  </si>
  <si>
    <t>Dividendes</t>
  </si>
  <si>
    <t>Autres créances diverses</t>
  </si>
  <si>
    <t>Charges à répartir (4)</t>
  </si>
  <si>
    <t>(4) concernent des frais d'émission d'emprunts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</si>
  <si>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</si>
  <si>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</si>
  <si>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</si>
  <si>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</si>
  <si>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</si>
  <si>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</si>
  <si>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Concessions brevets logiciels</t>
  </si>
  <si>
    <t>Immobilisations Corporelles</t>
  </si>
  <si>
    <t>Inst. tech., matériel et outillage industriels</t>
  </si>
  <si>
    <t>Autres immobilisations corporelles</t>
  </si>
  <si>
    <t>Avances acomptes sur immobilisations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</si>
  <si>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</si>
  <si>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</si>
  <si>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</si>
  <si>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</si>
  <si>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</si>
  <si>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</si>
  <si>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</si>
  <si>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</si>
  <si>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</si>
  <si>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</si>
  <si>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</si>
  <si>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</si>
  <si>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Pour risques</t>
  </si>
  <si>
    <t>Pour charges</t>
  </si>
  <si>
    <t>Provisions règlementées</t>
  </si>
  <si>
    <t xml:space="preserve">dont amortissement </t>
  </si>
  <si>
    <t>dont charges financières</t>
  </si>
  <si>
    <t>Valeurs Mobilières de Placement</t>
  </si>
  <si>
    <t>RESULTAT D'EXPLOITATION</t>
  </si>
  <si>
    <t>RESULTAT FINANCIER</t>
  </si>
  <si>
    <t>RESULTAT COURANT AVANT IMPOT</t>
  </si>
  <si>
    <t>RESULTAT EXCEPTIONNEL</t>
  </si>
  <si>
    <t>Total</t>
  </si>
  <si>
    <t>Autres achats et charges externes (1)</t>
  </si>
  <si>
    <t>(1) dont redevances de crédit-bail mobilier</t>
  </si>
  <si>
    <t>(2) Valeur Comptable des Eléments d'Actif cédés</t>
  </si>
  <si>
    <t xml:space="preserve">(3) Produits des Cessions d'Eléments d'Actif </t>
  </si>
  <si>
    <t>Autres titres immobilisés</t>
  </si>
  <si>
    <t>Immobilisations corporelles (1)</t>
  </si>
  <si>
    <t>(1) déductions des immobilisations en cours et avances acomptes de N-1</t>
  </si>
  <si>
    <t>Valeur du bien en crédit-bail</t>
  </si>
  <si>
    <t>Effets escomptés non échus</t>
  </si>
  <si>
    <t>Société DOMINO - Bilans au 31/12/N et N-1</t>
  </si>
  <si>
    <t>Emprunts auprès éts de crédit (1) (3)</t>
  </si>
  <si>
    <t>Avances acomptes / immo. incorporelles</t>
  </si>
  <si>
    <t>(1) Dont concours bancaires courants</t>
  </si>
  <si>
    <t xml:space="preserve"> et soldes créditeurs de banques</t>
  </si>
  <si>
    <t>Société DOMINO - Tableau de résultat au 31/12/N et N-1</t>
  </si>
  <si>
    <t>Reprises sur amortissement, dépréciations et provisions d'exploitation (1)</t>
  </si>
  <si>
    <t>Total des produits d'exploitation</t>
  </si>
  <si>
    <t>Total des charges d'exploitation</t>
  </si>
  <si>
    <t>Total des produits financiers</t>
  </si>
  <si>
    <t>Total des charges financières</t>
  </si>
  <si>
    <t>Total des charges exceptionnelles</t>
  </si>
  <si>
    <t>Total des produits exceptionnels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</si>
  <si>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</si>
  <si>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</si>
  <si>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</si>
  <si>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Produits exceptionnels sur opérations de gestion</t>
  </si>
  <si>
    <t>Produits exceptionnels sur opérations en capital (3)</t>
  </si>
  <si>
    <t>Reprises sur dépréciations, provisions et transfert charges exceptionnelles</t>
  </si>
  <si>
    <t>Charges exceptionnelles sur opérations de gestion</t>
  </si>
  <si>
    <t>Charges exceptionnelles sur opérations en capital (2)</t>
  </si>
  <si>
    <t>Dotations amortissements, dépréciations et provisions exceptionnelles</t>
  </si>
  <si>
    <t>Société DOMINO - Annexes</t>
  </si>
  <si>
    <t>Société DOMINO - Tableau des Soldes Intermédiaires de Gestion de l'exercice N</t>
  </si>
  <si>
    <t xml:space="preserve">Consommation de l'exercice en provenance de tiers </t>
  </si>
  <si>
    <t>Plus ou moins values sur cessions</t>
  </si>
  <si>
    <t>Produits des cessions d'éléments d'actif</t>
  </si>
  <si>
    <t>EBE (ou insuffisance)</t>
  </si>
  <si>
    <t>Reprises sur provisions et transferts de charges</t>
  </si>
  <si>
    <t>Dotations aux amortissements, dépréciations et provisions</t>
  </si>
  <si>
    <t>Quotes-parts de résultat sur opérations faites en commun</t>
  </si>
  <si>
    <t>Plus values ou moins values sur cessions</t>
  </si>
  <si>
    <t>Consommation de l'exercice en provenance de tiers</t>
  </si>
  <si>
    <t xml:space="preserve">Société DOMINO - Capacité d'autofinancement de l'exercice N
sans retraitement des redevances de crédit-bail
</t>
  </si>
  <si>
    <t>Méthode soustractive</t>
  </si>
  <si>
    <t>Méthode additive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</si>
  <si>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</si>
  <si>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</si>
  <si>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</si>
  <si>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</si>
  <si>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</si>
  <si>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</si>
  <si>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</si>
  <si>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</si>
  <si>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</si>
  <si>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</si>
  <si>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</si>
  <si>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</si>
  <si>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</si>
  <si>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</si>
  <si>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</si>
  <si>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</si>
  <si>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</si>
  <si>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Reprises d'exploitation</t>
  </si>
  <si>
    <t>Reprises financières</t>
  </si>
  <si>
    <t>Reprises exceptionnelles</t>
  </si>
  <si>
    <t>Quote-part de subventions d'investissement virée au résultat</t>
  </si>
  <si>
    <t>Total des charges calculées</t>
  </si>
  <si>
    <t>Total des produits calculés</t>
  </si>
  <si>
    <t>Société DOMINO - Affectation du résultat de l'exercice N</t>
  </si>
  <si>
    <t>Société DOMINO - Bilans fonctionnels des exercices N et N-1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</si>
  <si>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</si>
  <si>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</si>
  <si>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</si>
  <si>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</si>
  <si>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</si>
  <si>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</si>
  <si>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</si>
  <si>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Trésorerie passive</t>
  </si>
  <si>
    <t>FRNG = BFRE + BFRHE + TN</t>
  </si>
  <si>
    <t>Société DOMINO - Analyse des bilans fonctionnels</t>
  </si>
  <si>
    <t xml:space="preserve">Variations </t>
  </si>
  <si>
    <t>Variation du fonds de roulement net global (ressource nette)</t>
  </si>
  <si>
    <t>Variation du fonds de roulement net global (emploi net)</t>
  </si>
  <si>
    <t>Société DOMINO - Tableau de financement (Partie I)</t>
  </si>
  <si>
    <t>Société DOMINO - Tableau de financement (Partie II)</t>
  </si>
  <si>
    <t>Exercice N+1</t>
  </si>
  <si>
    <t xml:space="preserve">Société DOMINO - Capacité d'autofinancement de l'exercice N
avec retraitement des redevances de crédit-bail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</si>
</sst>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0">
    <font>
      <sz val="10"/>
      <name val="Arial"/>
      <family val="0"/>
    </font>
    <font>
      <sz val="8"/>
      <name val="Arial"/>
      <family val="2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4" fontId="7" fillId="0" borderId="16" xfId="0" applyNumberFormat="1" applyFont="1" applyBorder="1" applyAlignment="1">
      <alignment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4" fontId="13" fillId="33" borderId="15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4" fontId="12" fillId="0" borderId="17" xfId="0" applyNumberFormat="1" applyFont="1" applyBorder="1" applyAlignment="1">
      <alignment horizontal="right" vertical="center"/>
    </xf>
    <xf numFmtId="0" fontId="12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12" fillId="33" borderId="17" xfId="0" applyNumberFormat="1" applyFont="1" applyFill="1" applyBorder="1" applyAlignment="1">
      <alignment horizontal="right" vertical="center"/>
    </xf>
    <xf numFmtId="4" fontId="12" fillId="33" borderId="1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33" borderId="15" xfId="0" applyFont="1" applyFill="1" applyBorder="1" applyAlignment="1">
      <alignment vertical="center" wrapText="1"/>
    </xf>
    <xf numFmtId="4" fontId="17" fillId="33" borderId="14" xfId="0" applyNumberFormat="1" applyFont="1" applyFill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4" fontId="17" fillId="33" borderId="16" xfId="0" applyNumberFormat="1" applyFont="1" applyFill="1" applyBorder="1" applyAlignment="1">
      <alignment vertical="center"/>
    </xf>
    <xf numFmtId="2" fontId="17" fillId="0" borderId="22" xfId="0" applyNumberFormat="1" applyFont="1" applyBorder="1" applyAlignment="1">
      <alignment vertical="center"/>
    </xf>
    <xf numFmtId="0" fontId="14" fillId="33" borderId="15" xfId="0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/>
    </xf>
    <xf numFmtId="2" fontId="5" fillId="4" borderId="10" xfId="0" applyNumberFormat="1" applyFont="1" applyFill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right" vertical="center"/>
    </xf>
    <xf numFmtId="4" fontId="17" fillId="33" borderId="16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right" vertical="center"/>
    </xf>
    <xf numFmtId="0" fontId="5" fillId="10" borderId="23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/>
    </xf>
    <xf numFmtId="2" fontId="17" fillId="33" borderId="14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2" fontId="17" fillId="0" borderId="14" xfId="0" applyNumberFormat="1" applyFont="1" applyBorder="1" applyAlignment="1">
      <alignment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4" fontId="17" fillId="0" borderId="12" xfId="0" applyNumberFormat="1" applyFont="1" applyBorder="1" applyAlignment="1">
      <alignment vertical="center"/>
    </xf>
    <xf numFmtId="0" fontId="5" fillId="33" borderId="14" xfId="0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0" fontId="15" fillId="10" borderId="26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4" fontId="16" fillId="35" borderId="1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5" fillId="10" borderId="23" xfId="0" applyFont="1" applyFill="1" applyBorder="1" applyAlignment="1">
      <alignment vertical="center" wrapText="1" shrinkToFit="1"/>
    </xf>
    <xf numFmtId="0" fontId="5" fillId="10" borderId="10" xfId="0" applyFont="1" applyFill="1" applyBorder="1" applyAlignment="1">
      <alignment horizontal="center" vertical="center" wrapText="1" shrinkToFit="1"/>
    </xf>
    <xf numFmtId="0" fontId="5" fillId="10" borderId="25" xfId="0" applyFont="1" applyFill="1" applyBorder="1" applyAlignment="1">
      <alignment horizontal="center" vertical="center" wrapText="1" shrinkToFit="1"/>
    </xf>
    <xf numFmtId="0" fontId="5" fillId="10" borderId="11" xfId="0" applyFont="1" applyFill="1" applyBorder="1" applyAlignment="1">
      <alignment horizontal="center" vertical="center" wrapText="1" shrinkToFit="1"/>
    </xf>
    <xf numFmtId="0" fontId="5" fillId="10" borderId="12" xfId="0" applyFont="1" applyFill="1" applyBorder="1" applyAlignment="1">
      <alignment horizontal="center" vertical="center" wrapText="1" shrinkToFit="1"/>
    </xf>
    <xf numFmtId="0" fontId="5" fillId="10" borderId="17" xfId="0" applyFont="1" applyFill="1" applyBorder="1" applyAlignment="1">
      <alignment horizontal="center" vertical="center" wrapText="1" shrinkToFit="1"/>
    </xf>
    <xf numFmtId="0" fontId="5" fillId="10" borderId="18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" fontId="17" fillId="0" borderId="21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4" fontId="17" fillId="0" borderId="20" xfId="0" applyNumberFormat="1" applyFont="1" applyBorder="1" applyAlignment="1">
      <alignment vertical="center"/>
    </xf>
    <xf numFmtId="4" fontId="17" fillId="0" borderId="21" xfId="0" applyNumberFormat="1" applyFont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23" xfId="0" applyFont="1" applyFill="1" applyBorder="1" applyAlignment="1">
      <alignment horizontal="left" vertical="center"/>
    </xf>
    <xf numFmtId="4" fontId="17" fillId="33" borderId="10" xfId="0" applyNumberFormat="1" applyFont="1" applyFill="1" applyBorder="1" applyAlignment="1">
      <alignment vertical="center"/>
    </xf>
    <xf numFmtId="4" fontId="17" fillId="33" borderId="2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14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0" fontId="6" fillId="8" borderId="23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5" fillId="10" borderId="25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10" borderId="10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8" borderId="27" xfId="0" applyFont="1" applyFill="1" applyBorder="1" applyAlignment="1">
      <alignment horizontal="right"/>
    </xf>
    <xf numFmtId="0" fontId="5" fillId="34" borderId="39" xfId="0" applyFont="1" applyFill="1" applyBorder="1" applyAlignment="1">
      <alignment horizontal="center"/>
    </xf>
    <xf numFmtId="4" fontId="16" fillId="13" borderId="10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5" fillId="8" borderId="10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8" borderId="40" xfId="0" applyFont="1" applyFill="1" applyBorder="1" applyAlignment="1">
      <alignment horizontal="right"/>
    </xf>
    <xf numFmtId="4" fontId="5" fillId="8" borderId="11" xfId="0" applyNumberFormat="1" applyFont="1" applyFill="1" applyBorder="1" applyAlignment="1">
      <alignment/>
    </xf>
    <xf numFmtId="4" fontId="16" fillId="13" borderId="22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2" fontId="17" fillId="0" borderId="21" xfId="0" applyNumberFormat="1" applyFont="1" applyFill="1" applyBorder="1" applyAlignment="1">
      <alignment/>
    </xf>
    <xf numFmtId="2" fontId="5" fillId="10" borderId="23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4" fontId="16" fillId="13" borderId="16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4" fontId="14" fillId="0" borderId="0" xfId="0" applyNumberFormat="1" applyFont="1" applyAlignment="1">
      <alignment horizontal="center"/>
    </xf>
    <xf numFmtId="4" fontId="17" fillId="0" borderId="0" xfId="0" applyNumberFormat="1" applyFont="1" applyAlignment="1">
      <alignment/>
    </xf>
    <xf numFmtId="0" fontId="5" fillId="10" borderId="40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4" fontId="17" fillId="33" borderId="12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4" fontId="17" fillId="33" borderId="14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left"/>
    </xf>
    <xf numFmtId="4" fontId="17" fillId="33" borderId="16" xfId="0" applyNumberFormat="1" applyFont="1" applyFill="1" applyBorder="1" applyAlignment="1">
      <alignment horizontal="right"/>
    </xf>
    <xf numFmtId="0" fontId="17" fillId="33" borderId="21" xfId="0" applyFont="1" applyFill="1" applyBorder="1" applyAlignment="1">
      <alignment horizontal="left"/>
    </xf>
    <xf numFmtId="0" fontId="5" fillId="8" borderId="23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33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4" fontId="22" fillId="2" borderId="10" xfId="0" applyNumberFormat="1" applyFont="1" applyFill="1" applyBorder="1" applyAlignment="1">
      <alignment vertical="center"/>
    </xf>
    <xf numFmtId="4" fontId="22" fillId="2" borderId="25" xfId="0" applyNumberFormat="1" applyFont="1" applyFill="1" applyBorder="1" applyAlignment="1">
      <alignment vertical="center"/>
    </xf>
    <xf numFmtId="4" fontId="22" fillId="8" borderId="10" xfId="0" applyNumberFormat="1" applyFont="1" applyFill="1" applyBorder="1" applyAlignment="1">
      <alignment vertical="center"/>
    </xf>
    <xf numFmtId="0" fontId="22" fillId="1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33" borderId="17" xfId="0" applyNumberFormat="1" applyFont="1" applyFill="1" applyBorder="1" applyAlignment="1">
      <alignment vertical="center"/>
    </xf>
    <xf numFmtId="4" fontId="17" fillId="33" borderId="21" xfId="0" applyNumberFormat="1" applyFont="1" applyFill="1" applyBorder="1" applyAlignment="1">
      <alignment vertical="center"/>
    </xf>
    <xf numFmtId="4" fontId="23" fillId="33" borderId="16" xfId="0" applyNumberFormat="1" applyFont="1" applyFill="1" applyBorder="1" applyAlignment="1">
      <alignment vertical="center"/>
    </xf>
    <xf numFmtId="4" fontId="23" fillId="33" borderId="12" xfId="0" applyNumberFormat="1" applyFont="1" applyFill="1" applyBorder="1" applyAlignment="1">
      <alignment vertical="center"/>
    </xf>
    <xf numFmtId="4" fontId="16" fillId="8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0" fontId="19" fillId="0" borderId="2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9" xfId="0" applyFont="1" applyBorder="1" applyAlignment="1">
      <alignment/>
    </xf>
    <xf numFmtId="0" fontId="5" fillId="0" borderId="19" xfId="0" applyFont="1" applyBorder="1" applyAlignment="1">
      <alignment/>
    </xf>
    <xf numFmtId="1" fontId="5" fillId="10" borderId="14" xfId="0" applyNumberFormat="1" applyFont="1" applyFill="1" applyBorder="1" applyAlignment="1">
      <alignment horizontal="center"/>
    </xf>
    <xf numFmtId="1" fontId="5" fillId="10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" fontId="16" fillId="8" borderId="11" xfId="0" applyNumberFormat="1" applyFont="1" applyFill="1" applyBorder="1" applyAlignment="1">
      <alignment/>
    </xf>
    <xf numFmtId="4" fontId="22" fillId="8" borderId="11" xfId="0" applyNumberFormat="1" applyFont="1" applyFill="1" applyBorder="1" applyAlignment="1">
      <alignment/>
    </xf>
    <xf numFmtId="0" fontId="6" fillId="8" borderId="31" xfId="0" applyFont="1" applyFill="1" applyBorder="1" applyAlignment="1">
      <alignment/>
    </xf>
    <xf numFmtId="0" fontId="17" fillId="0" borderId="18" xfId="0" applyFont="1" applyBorder="1" applyAlignment="1">
      <alignment/>
    </xf>
    <xf numFmtId="4" fontId="22" fillId="33" borderId="43" xfId="0" applyNumberFormat="1" applyFont="1" applyFill="1" applyBorder="1" applyAlignment="1">
      <alignment vertical="center"/>
    </xf>
    <xf numFmtId="4" fontId="14" fillId="0" borderId="23" xfId="0" applyNumberFormat="1" applyFont="1" applyBorder="1" applyAlignment="1">
      <alignment/>
    </xf>
    <xf numFmtId="4" fontId="59" fillId="0" borderId="12" xfId="0" applyNumberFormat="1" applyFont="1" applyFill="1" applyBorder="1" applyAlignment="1">
      <alignment vertical="center"/>
    </xf>
    <xf numFmtId="4" fontId="59" fillId="0" borderId="10" xfId="0" applyNumberFormat="1" applyFont="1" applyFill="1" applyBorder="1" applyAlignment="1">
      <alignment/>
    </xf>
    <xf numFmtId="4" fontId="22" fillId="33" borderId="12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/>
    </xf>
    <xf numFmtId="0" fontId="10" fillId="9" borderId="23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6" fillId="10" borderId="23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9" borderId="23" xfId="0" applyFont="1" applyFill="1" applyBorder="1" applyAlignment="1">
      <alignment horizontal="center" vertical="top" wrapText="1"/>
    </xf>
    <xf numFmtId="0" fontId="18" fillId="9" borderId="25" xfId="0" applyFont="1" applyFill="1" applyBorder="1" applyAlignment="1">
      <alignment horizontal="center" vertical="top"/>
    </xf>
    <xf numFmtId="0" fontId="18" fillId="9" borderId="11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9" borderId="25" xfId="0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0" fontId="21" fillId="9" borderId="25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5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5" fillId="0" borderId="2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B2" sqref="B2:I2"/>
    </sheetView>
  </sheetViews>
  <sheetFormatPr defaultColWidth="11.421875" defaultRowHeight="10.5" customHeight="1"/>
  <cols>
    <col min="1" max="1" width="3.7109375" style="3" customWidth="1"/>
    <col min="2" max="2" width="33.7109375" style="3" customWidth="1"/>
    <col min="3" max="6" width="9.7109375" style="3" customWidth="1"/>
    <col min="7" max="7" width="33.7109375" style="3" customWidth="1"/>
    <col min="8" max="9" width="9.7109375" style="3" customWidth="1"/>
    <col min="10" max="16384" width="11.421875" style="3" customWidth="1"/>
  </cols>
  <sheetData>
    <row r="1" spans="2:3" ht="10.5" customHeight="1" thickBot="1">
      <c r="B1" s="4"/>
      <c r="C1" s="5"/>
    </row>
    <row r="2" spans="2:9" ht="10.5" customHeight="1" thickBot="1">
      <c r="B2" s="366" t="s">
        <v>271</v>
      </c>
      <c r="C2" s="367"/>
      <c r="D2" s="367"/>
      <c r="E2" s="367"/>
      <c r="F2" s="367"/>
      <c r="G2" s="367"/>
      <c r="H2" s="367"/>
      <c r="I2" s="368"/>
    </row>
    <row r="3" spans="2:9" ht="10.5" customHeight="1" thickBot="1">
      <c r="B3" s="6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6" t="s">
        <v>54</v>
      </c>
      <c r="H3" s="7" t="s">
        <v>26</v>
      </c>
      <c r="I3" s="7" t="s">
        <v>55</v>
      </c>
    </row>
    <row r="4" spans="2:9" ht="10.5" customHeight="1">
      <c r="B4" s="8" t="s">
        <v>56</v>
      </c>
      <c r="C4" s="9"/>
      <c r="D4" s="9"/>
      <c r="E4" s="9"/>
      <c r="F4" s="9"/>
      <c r="G4" s="10" t="s">
        <v>57</v>
      </c>
      <c r="H4" s="9"/>
      <c r="I4" s="9"/>
    </row>
    <row r="5" spans="2:9" ht="10.5" customHeight="1">
      <c r="B5" s="11" t="s">
        <v>80</v>
      </c>
      <c r="C5" s="12"/>
      <c r="D5" s="12"/>
      <c r="E5" s="13"/>
      <c r="F5" s="12"/>
      <c r="G5" s="14"/>
      <c r="H5" s="12"/>
      <c r="I5" s="12"/>
    </row>
    <row r="6" spans="2:9" ht="10.5" customHeight="1">
      <c r="B6" s="12" t="s">
        <v>171</v>
      </c>
      <c r="C6" s="15">
        <v>250</v>
      </c>
      <c r="D6" s="15">
        <v>120</v>
      </c>
      <c r="E6" s="15">
        <f>C6-D6</f>
        <v>130</v>
      </c>
      <c r="F6" s="13">
        <v>180</v>
      </c>
      <c r="G6" s="16" t="s">
        <v>58</v>
      </c>
      <c r="H6" s="15">
        <v>20000</v>
      </c>
      <c r="I6" s="15">
        <v>20000</v>
      </c>
    </row>
    <row r="7" spans="2:9" ht="10.5" customHeight="1">
      <c r="B7" s="12" t="s">
        <v>172</v>
      </c>
      <c r="C7" s="15">
        <v>780</v>
      </c>
      <c r="D7" s="15">
        <v>210</v>
      </c>
      <c r="E7" s="15">
        <f>C7-D7</f>
        <v>570</v>
      </c>
      <c r="F7" s="13">
        <v>700</v>
      </c>
      <c r="G7" s="16" t="s">
        <v>60</v>
      </c>
      <c r="H7" s="15"/>
      <c r="I7" s="15"/>
    </row>
    <row r="8" spans="2:9" ht="10.5" customHeight="1">
      <c r="B8" s="12" t="s">
        <v>176</v>
      </c>
      <c r="C8" s="17">
        <v>250</v>
      </c>
      <c r="D8" s="17">
        <v>50</v>
      </c>
      <c r="E8" s="15">
        <f>C8-D8</f>
        <v>200</v>
      </c>
      <c r="F8" s="18"/>
      <c r="H8" s="17"/>
      <c r="I8" s="17"/>
    </row>
    <row r="9" spans="2:9" ht="10.5" customHeight="1">
      <c r="B9" s="12" t="s">
        <v>173</v>
      </c>
      <c r="C9" s="17"/>
      <c r="D9" s="17"/>
      <c r="E9" s="15"/>
      <c r="F9" s="18"/>
      <c r="G9" s="16" t="s">
        <v>62</v>
      </c>
      <c r="H9" s="17">
        <v>2000</v>
      </c>
      <c r="I9" s="17">
        <v>2000</v>
      </c>
    </row>
    <row r="10" spans="2:9" ht="10.5" customHeight="1">
      <c r="B10" s="12" t="s">
        <v>174</v>
      </c>
      <c r="C10" s="17"/>
      <c r="D10" s="17"/>
      <c r="E10" s="15"/>
      <c r="F10" s="18"/>
      <c r="G10" s="16" t="s">
        <v>64</v>
      </c>
      <c r="H10" s="17">
        <v>1320</v>
      </c>
      <c r="I10" s="17">
        <v>1290</v>
      </c>
    </row>
    <row r="11" spans="2:9" ht="10.5" customHeight="1">
      <c r="B11" s="12" t="s">
        <v>175</v>
      </c>
      <c r="C11" s="17"/>
      <c r="D11" s="17"/>
      <c r="E11" s="15"/>
      <c r="F11" s="18"/>
      <c r="G11" s="16" t="s">
        <v>192</v>
      </c>
      <c r="H11" s="17">
        <v>3210</v>
      </c>
      <c r="I11" s="17">
        <v>2930</v>
      </c>
    </row>
    <row r="12" spans="2:9" ht="10.5" customHeight="1">
      <c r="B12" s="12" t="s">
        <v>273</v>
      </c>
      <c r="C12" s="17"/>
      <c r="D12" s="17"/>
      <c r="E12" s="15"/>
      <c r="F12" s="18"/>
      <c r="G12" s="16" t="s">
        <v>193</v>
      </c>
      <c r="H12" s="17">
        <v>9840</v>
      </c>
      <c r="I12" s="17">
        <v>9840</v>
      </c>
    </row>
    <row r="13" spans="2:9" ht="10.5" customHeight="1">
      <c r="B13" s="11" t="s">
        <v>131</v>
      </c>
      <c r="C13" s="17"/>
      <c r="D13" s="17"/>
      <c r="E13" s="15"/>
      <c r="F13" s="18"/>
      <c r="G13" s="16" t="s">
        <v>66</v>
      </c>
      <c r="H13" s="17"/>
      <c r="I13" s="17"/>
    </row>
    <row r="14" spans="2:9" ht="10.5" customHeight="1">
      <c r="B14" s="12" t="s">
        <v>59</v>
      </c>
      <c r="C14" s="17">
        <v>1840</v>
      </c>
      <c r="D14" s="17"/>
      <c r="E14" s="15">
        <f>C14-D14</f>
        <v>1840</v>
      </c>
      <c r="F14" s="18">
        <v>1840</v>
      </c>
      <c r="G14" s="16"/>
      <c r="H14" s="17"/>
      <c r="I14" s="17"/>
    </row>
    <row r="15" spans="2:9" ht="10.5" customHeight="1">
      <c r="B15" s="12" t="s">
        <v>61</v>
      </c>
      <c r="C15" s="17">
        <v>22350</v>
      </c>
      <c r="D15" s="17">
        <v>5320</v>
      </c>
      <c r="E15" s="15">
        <f>C15-D15</f>
        <v>17030</v>
      </c>
      <c r="F15" s="18">
        <v>17610</v>
      </c>
      <c r="G15" s="19" t="s">
        <v>207</v>
      </c>
      <c r="H15" s="20">
        <f>E46-SUM(H6:H13)-H17-H18-H27-H45</f>
        <v>-9430</v>
      </c>
      <c r="I15" s="20">
        <f>F46-SUM(I6:I13)-I17-I18-I27-I45</f>
        <v>4310</v>
      </c>
    </row>
    <row r="16" spans="2:9" ht="10.5" customHeight="1">
      <c r="B16" s="12" t="s">
        <v>63</v>
      </c>
      <c r="C16" s="17">
        <v>19520</v>
      </c>
      <c r="D16" s="17">
        <v>3980</v>
      </c>
      <c r="E16" s="15">
        <f>C16-D16</f>
        <v>15540</v>
      </c>
      <c r="F16" s="18">
        <v>18300</v>
      </c>
      <c r="H16" s="21"/>
      <c r="I16" s="21"/>
    </row>
    <row r="17" spans="2:9" ht="10.5" customHeight="1">
      <c r="B17" s="12" t="s">
        <v>65</v>
      </c>
      <c r="C17" s="17">
        <v>8310</v>
      </c>
      <c r="D17" s="17">
        <v>3740</v>
      </c>
      <c r="E17" s="15">
        <f>C17-D17</f>
        <v>4570</v>
      </c>
      <c r="F17" s="18">
        <v>5400</v>
      </c>
      <c r="G17" s="16" t="s">
        <v>194</v>
      </c>
      <c r="H17" s="21"/>
      <c r="I17" s="21"/>
    </row>
    <row r="18" spans="2:9" ht="10.5" customHeight="1">
      <c r="B18" s="12" t="s">
        <v>177</v>
      </c>
      <c r="C18" s="17">
        <v>980</v>
      </c>
      <c r="D18" s="17"/>
      <c r="E18" s="15">
        <f aca="true" t="shared" si="0" ref="E18:E24">C18-D18</f>
        <v>980</v>
      </c>
      <c r="F18" s="18">
        <v>220</v>
      </c>
      <c r="G18" s="16" t="s">
        <v>79</v>
      </c>
      <c r="H18" s="17">
        <v>250</v>
      </c>
      <c r="I18" s="17">
        <v>320</v>
      </c>
    </row>
    <row r="19" spans="2:9" ht="10.5" customHeight="1">
      <c r="B19" s="12" t="s">
        <v>178</v>
      </c>
      <c r="C19" s="17">
        <v>210</v>
      </c>
      <c r="D19" s="17"/>
      <c r="E19" s="15">
        <f t="shared" si="0"/>
        <v>210</v>
      </c>
      <c r="F19" s="18">
        <v>180</v>
      </c>
      <c r="G19" s="16"/>
      <c r="H19" s="21"/>
      <c r="I19" s="21"/>
    </row>
    <row r="20" spans="2:9" ht="10.5" customHeight="1">
      <c r="B20" s="11" t="s">
        <v>133</v>
      </c>
      <c r="C20" s="17"/>
      <c r="D20" s="17"/>
      <c r="E20" s="15"/>
      <c r="F20" s="18"/>
      <c r="G20" s="16"/>
      <c r="H20" s="21"/>
      <c r="I20" s="21"/>
    </row>
    <row r="21" spans="2:9" ht="10.5" customHeight="1">
      <c r="B21" s="12" t="s">
        <v>182</v>
      </c>
      <c r="C21" s="17"/>
      <c r="D21" s="17"/>
      <c r="E21" s="15"/>
      <c r="F21" s="18"/>
      <c r="G21" s="22" t="s">
        <v>206</v>
      </c>
      <c r="H21" s="23">
        <f>SUM(H6:H13)+H17+H18</f>
        <v>36620</v>
      </c>
      <c r="I21" s="23">
        <f>SUM(I6:I13)+I17+I18</f>
        <v>36380</v>
      </c>
    </row>
    <row r="22" spans="2:9" ht="10.5" customHeight="1">
      <c r="B22" s="12" t="s">
        <v>183</v>
      </c>
      <c r="C22" s="17"/>
      <c r="D22" s="17"/>
      <c r="E22" s="15"/>
      <c r="F22" s="18"/>
      <c r="G22" s="24"/>
      <c r="H22" s="23"/>
      <c r="I22" s="23"/>
    </row>
    <row r="23" spans="2:9" ht="10.5" customHeight="1" thickBot="1">
      <c r="B23" s="12" t="s">
        <v>180</v>
      </c>
      <c r="C23" s="17"/>
      <c r="D23" s="17"/>
      <c r="E23" s="15"/>
      <c r="F23" s="18"/>
      <c r="H23" s="25"/>
      <c r="I23" s="26"/>
    </row>
    <row r="24" spans="2:9" ht="10.5" customHeight="1" thickBot="1">
      <c r="B24" s="12" t="s">
        <v>179</v>
      </c>
      <c r="C24" s="17">
        <v>50</v>
      </c>
      <c r="D24" s="17"/>
      <c r="E24" s="15">
        <f t="shared" si="0"/>
        <v>50</v>
      </c>
      <c r="F24" s="18">
        <v>50</v>
      </c>
      <c r="G24" s="27" t="s">
        <v>37</v>
      </c>
      <c r="H24" s="28">
        <f>H21+H15</f>
        <v>27190</v>
      </c>
      <c r="I24" s="28">
        <f>I21+I15</f>
        <v>40690</v>
      </c>
    </row>
    <row r="25" spans="2:9" ht="10.5" customHeight="1">
      <c r="B25" s="12" t="s">
        <v>67</v>
      </c>
      <c r="C25" s="17"/>
      <c r="D25" s="17"/>
      <c r="E25" s="15"/>
      <c r="F25" s="18"/>
      <c r="G25" s="9" t="s">
        <v>195</v>
      </c>
      <c r="H25" s="29">
        <v>2320</v>
      </c>
      <c r="I25" s="30">
        <v>3000</v>
      </c>
    </row>
    <row r="26" spans="2:9" ht="10.5" customHeight="1" thickBot="1">
      <c r="B26" s="12" t="s">
        <v>181</v>
      </c>
      <c r="C26" s="17"/>
      <c r="D26" s="17"/>
      <c r="E26" s="15"/>
      <c r="F26" s="18">
        <v>5000</v>
      </c>
      <c r="G26" s="31" t="s">
        <v>196</v>
      </c>
      <c r="H26" s="29">
        <v>870</v>
      </c>
      <c r="I26" s="25">
        <v>320</v>
      </c>
    </row>
    <row r="27" spans="2:9" ht="10.5" customHeight="1" thickBot="1">
      <c r="B27" s="27" t="s">
        <v>37</v>
      </c>
      <c r="C27" s="28">
        <f>SUM(C5:C26)</f>
        <v>54540</v>
      </c>
      <c r="D27" s="28">
        <f>SUM(D5:D26)</f>
        <v>13420</v>
      </c>
      <c r="E27" s="28">
        <f>SUM(E5:E26)</f>
        <v>41120</v>
      </c>
      <c r="F27" s="28">
        <f>SUM(F5:F26)</f>
        <v>49480</v>
      </c>
      <c r="G27" s="27" t="s">
        <v>38</v>
      </c>
      <c r="H27" s="28">
        <f>H25+H26</f>
        <v>3190</v>
      </c>
      <c r="I27" s="28">
        <f>I25+I26</f>
        <v>3320</v>
      </c>
    </row>
    <row r="28" spans="2:9" ht="10.5" customHeight="1">
      <c r="B28" s="8" t="s">
        <v>68</v>
      </c>
      <c r="C28" s="17"/>
      <c r="D28" s="17"/>
      <c r="E28" s="17"/>
      <c r="F28" s="18"/>
      <c r="G28" s="32" t="s">
        <v>222</v>
      </c>
      <c r="H28" s="29"/>
      <c r="I28" s="30"/>
    </row>
    <row r="29" spans="2:9" ht="10.5" customHeight="1">
      <c r="B29" s="33" t="s">
        <v>189</v>
      </c>
      <c r="C29" s="17"/>
      <c r="D29" s="17"/>
      <c r="E29" s="17"/>
      <c r="F29" s="18"/>
      <c r="G29" s="34"/>
      <c r="H29" s="35"/>
      <c r="I29" s="17"/>
    </row>
    <row r="30" spans="2:9" ht="10.5" customHeight="1">
      <c r="B30" s="36" t="s">
        <v>184</v>
      </c>
      <c r="C30" s="17">
        <v>3740</v>
      </c>
      <c r="D30" s="17">
        <v>520</v>
      </c>
      <c r="E30" s="17">
        <f>C30-D30</f>
        <v>3220</v>
      </c>
      <c r="F30" s="18">
        <v>1700</v>
      </c>
      <c r="G30" s="3" t="s">
        <v>197</v>
      </c>
      <c r="H30" s="35"/>
      <c r="I30" s="17"/>
    </row>
    <row r="31" spans="2:9" ht="10.5" customHeight="1">
      <c r="B31" s="36" t="s">
        <v>185</v>
      </c>
      <c r="C31" s="17">
        <v>920</v>
      </c>
      <c r="D31" s="17"/>
      <c r="E31" s="17">
        <f aca="true" t="shared" si="1" ref="E31:E44">C31-D31</f>
        <v>920</v>
      </c>
      <c r="F31" s="18">
        <v>850</v>
      </c>
      <c r="G31" s="3" t="s">
        <v>198</v>
      </c>
      <c r="H31" s="35"/>
      <c r="I31" s="17"/>
    </row>
    <row r="32" spans="2:9" ht="10.5" customHeight="1">
      <c r="B32" s="36" t="s">
        <v>186</v>
      </c>
      <c r="C32" s="17">
        <v>14450</v>
      </c>
      <c r="D32" s="17">
        <v>750</v>
      </c>
      <c r="E32" s="17">
        <f t="shared" si="1"/>
        <v>13700</v>
      </c>
      <c r="F32" s="18">
        <v>5660</v>
      </c>
      <c r="G32" s="12" t="s">
        <v>272</v>
      </c>
      <c r="H32" s="35">
        <v>40480</v>
      </c>
      <c r="I32" s="17">
        <v>27220</v>
      </c>
    </row>
    <row r="33" spans="2:9" ht="10.5" customHeight="1">
      <c r="B33" s="12" t="s">
        <v>69</v>
      </c>
      <c r="C33" s="17"/>
      <c r="D33" s="17"/>
      <c r="E33" s="17"/>
      <c r="F33" s="18"/>
      <c r="G33" s="3" t="s">
        <v>221</v>
      </c>
      <c r="H33" s="37"/>
      <c r="I33" s="17"/>
    </row>
    <row r="34" spans="2:9" ht="10.5" customHeight="1">
      <c r="B34" s="11" t="s">
        <v>187</v>
      </c>
      <c r="C34" s="17"/>
      <c r="D34" s="17"/>
      <c r="E34" s="17"/>
      <c r="F34" s="18"/>
      <c r="G34" s="11" t="s">
        <v>71</v>
      </c>
      <c r="H34" s="35">
        <v>250</v>
      </c>
      <c r="I34" s="17">
        <v>300</v>
      </c>
    </row>
    <row r="35" spans="2:9" ht="10.5" customHeight="1">
      <c r="B35" s="11" t="s">
        <v>188</v>
      </c>
      <c r="C35" s="17"/>
      <c r="D35" s="17"/>
      <c r="E35" s="17"/>
      <c r="F35" s="18"/>
      <c r="G35" s="11" t="s">
        <v>199</v>
      </c>
      <c r="H35" s="35"/>
      <c r="I35" s="17"/>
    </row>
    <row r="36" spans="2:9" ht="10.5" customHeight="1">
      <c r="B36" s="12" t="s">
        <v>70</v>
      </c>
      <c r="C36" s="17">
        <v>21580</v>
      </c>
      <c r="D36" s="17">
        <v>3900</v>
      </c>
      <c r="E36" s="17">
        <f t="shared" si="1"/>
        <v>17680</v>
      </c>
      <c r="F36" s="18">
        <v>9500</v>
      </c>
      <c r="G36" s="12" t="s">
        <v>73</v>
      </c>
      <c r="H36" s="35">
        <v>5900</v>
      </c>
      <c r="I36" s="17">
        <v>1300</v>
      </c>
    </row>
    <row r="37" spans="2:9" ht="10.5" customHeight="1">
      <c r="B37" s="12" t="s">
        <v>72</v>
      </c>
      <c r="C37" s="17"/>
      <c r="D37" s="17"/>
      <c r="E37" s="17"/>
      <c r="F37" s="18"/>
      <c r="G37" s="38" t="s">
        <v>75</v>
      </c>
      <c r="H37" s="35">
        <v>840</v>
      </c>
      <c r="I37" s="17">
        <v>1480</v>
      </c>
    </row>
    <row r="38" spans="2:9" ht="10.5" customHeight="1">
      <c r="B38" s="12" t="s">
        <v>256</v>
      </c>
      <c r="C38" s="17">
        <v>80</v>
      </c>
      <c r="D38" s="17">
        <v>10</v>
      </c>
      <c r="E38" s="17">
        <f t="shared" si="1"/>
        <v>70</v>
      </c>
      <c r="F38" s="18">
        <v>3750</v>
      </c>
      <c r="G38" s="38" t="s">
        <v>200</v>
      </c>
      <c r="H38" s="35"/>
      <c r="I38" s="17"/>
    </row>
    <row r="39" spans="2:9" ht="10.5" customHeight="1">
      <c r="B39" s="12" t="s">
        <v>225</v>
      </c>
      <c r="C39" s="17">
        <v>120</v>
      </c>
      <c r="D39" s="17"/>
      <c r="E39" s="17">
        <f t="shared" si="1"/>
        <v>120</v>
      </c>
      <c r="F39" s="18">
        <v>680</v>
      </c>
      <c r="G39" s="39" t="s">
        <v>201</v>
      </c>
      <c r="H39" s="35"/>
      <c r="I39" s="17"/>
    </row>
    <row r="40" spans="2:9" ht="10.5" customHeight="1">
      <c r="B40" s="12" t="s">
        <v>76</v>
      </c>
      <c r="C40" s="17">
        <v>250</v>
      </c>
      <c r="D40" s="17"/>
      <c r="E40" s="17">
        <f t="shared" si="1"/>
        <v>250</v>
      </c>
      <c r="F40" s="18">
        <v>840</v>
      </c>
      <c r="G40" s="38" t="s">
        <v>77</v>
      </c>
      <c r="H40" s="35"/>
      <c r="I40" s="17"/>
    </row>
    <row r="41" spans="2:9" ht="10.5" customHeight="1">
      <c r="B41" s="12" t="s">
        <v>204</v>
      </c>
      <c r="C41" s="17">
        <v>80</v>
      </c>
      <c r="D41" s="17"/>
      <c r="E41" s="17">
        <f t="shared" si="1"/>
        <v>80</v>
      </c>
      <c r="F41" s="18">
        <v>60</v>
      </c>
      <c r="G41" s="38" t="s">
        <v>202</v>
      </c>
      <c r="H41" s="35"/>
      <c r="I41" s="17"/>
    </row>
    <row r="42" spans="2:9" ht="10.5" customHeight="1">
      <c r="B42" s="12" t="s">
        <v>226</v>
      </c>
      <c r="C42" s="17">
        <v>200</v>
      </c>
      <c r="D42" s="17"/>
      <c r="E42" s="17">
        <f t="shared" si="1"/>
        <v>200</v>
      </c>
      <c r="F42" s="18">
        <v>1320</v>
      </c>
      <c r="G42" s="16" t="s">
        <v>220</v>
      </c>
      <c r="H42" s="35">
        <v>70</v>
      </c>
      <c r="I42" s="17">
        <v>30</v>
      </c>
    </row>
    <row r="43" spans="2:9" ht="10.5" customHeight="1">
      <c r="B43" s="12" t="s">
        <v>190</v>
      </c>
      <c r="C43" s="17"/>
      <c r="D43" s="17"/>
      <c r="E43" s="17"/>
      <c r="F43" s="18"/>
      <c r="G43" s="38" t="s">
        <v>203</v>
      </c>
      <c r="H43" s="35">
        <v>40</v>
      </c>
      <c r="I43" s="17">
        <v>50</v>
      </c>
    </row>
    <row r="44" spans="2:9" ht="10.5" customHeight="1" thickBot="1">
      <c r="B44" s="31" t="s">
        <v>191</v>
      </c>
      <c r="C44" s="17">
        <v>600</v>
      </c>
      <c r="D44" s="17"/>
      <c r="E44" s="17">
        <f t="shared" si="1"/>
        <v>600</v>
      </c>
      <c r="F44" s="18">
        <v>700</v>
      </c>
      <c r="G44" s="40" t="s">
        <v>205</v>
      </c>
      <c r="H44" s="35"/>
      <c r="I44" s="41">
        <v>150</v>
      </c>
    </row>
    <row r="45" spans="2:9" ht="10.5" customHeight="1" thickBot="1">
      <c r="B45" s="27" t="s">
        <v>38</v>
      </c>
      <c r="C45" s="28">
        <f>SUM(C30:C44)</f>
        <v>42020</v>
      </c>
      <c r="D45" s="28">
        <f>SUM(D30:D44)</f>
        <v>5180</v>
      </c>
      <c r="E45" s="28">
        <f>SUM(E30:E44)</f>
        <v>36840</v>
      </c>
      <c r="F45" s="28">
        <f>SUM(F30:F44)</f>
        <v>25060</v>
      </c>
      <c r="G45" s="27" t="s">
        <v>39</v>
      </c>
      <c r="H45" s="28">
        <f>SUM(H32:H44)</f>
        <v>47580</v>
      </c>
      <c r="I45" s="28">
        <f>SUM(I32:I44)</f>
        <v>30530</v>
      </c>
    </row>
    <row r="46" spans="2:9" ht="10.5" customHeight="1" thickBot="1">
      <c r="B46" s="42" t="s">
        <v>78</v>
      </c>
      <c r="C46" s="43">
        <f>C27+C45</f>
        <v>96560</v>
      </c>
      <c r="D46" s="43">
        <f>D27+D45</f>
        <v>18600</v>
      </c>
      <c r="E46" s="43">
        <f>E27+E45</f>
        <v>77960</v>
      </c>
      <c r="F46" s="43">
        <f>F27+F45</f>
        <v>74540</v>
      </c>
      <c r="G46" s="44" t="s">
        <v>78</v>
      </c>
      <c r="H46" s="43">
        <f>E46</f>
        <v>77960</v>
      </c>
      <c r="I46" s="43">
        <f>F46</f>
        <v>74540</v>
      </c>
    </row>
    <row r="47" spans="2:9" ht="10.5" customHeight="1">
      <c r="B47" s="45" t="s">
        <v>227</v>
      </c>
      <c r="C47" s="46"/>
      <c r="D47" s="47"/>
      <c r="E47" s="47"/>
      <c r="F47" s="47"/>
      <c r="G47" s="48" t="s">
        <v>274</v>
      </c>
      <c r="H47" s="49"/>
      <c r="I47" s="50"/>
    </row>
    <row r="48" spans="2:9" ht="10.5" customHeight="1">
      <c r="B48" s="51" t="s">
        <v>269</v>
      </c>
      <c r="C48" s="52">
        <v>6000</v>
      </c>
      <c r="D48" s="53"/>
      <c r="E48" s="53"/>
      <c r="F48" s="53"/>
      <c r="G48" s="40" t="s">
        <v>275</v>
      </c>
      <c r="H48" s="54">
        <v>2300</v>
      </c>
      <c r="I48" s="55">
        <v>0</v>
      </c>
    </row>
    <row r="49" spans="2:9" ht="10.5" customHeight="1" thickBot="1">
      <c r="B49" s="56" t="s">
        <v>270</v>
      </c>
      <c r="C49" s="57">
        <v>1500</v>
      </c>
      <c r="D49" s="58"/>
      <c r="E49" s="58"/>
      <c r="F49" s="58"/>
      <c r="G49" s="58"/>
      <c r="H49" s="58"/>
      <c r="I49" s="59"/>
    </row>
  </sheetData>
  <sheetProtection sheet="1"/>
  <mergeCells count="1">
    <mergeCell ref="B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2" width="3.7109375" style="241" customWidth="1"/>
    <col min="3" max="3" width="59.00390625" style="241" customWidth="1"/>
    <col min="4" max="6" width="12.7109375" style="241" customWidth="1"/>
    <col min="7" max="16384" width="11.421875" style="241" customWidth="1"/>
  </cols>
  <sheetData>
    <row r="1" spans="3:4" ht="16.5" thickBot="1">
      <c r="C1" s="240"/>
      <c r="D1" s="291"/>
    </row>
    <row r="2" spans="2:6" ht="16.5" thickBot="1">
      <c r="B2" s="370" t="s">
        <v>341</v>
      </c>
      <c r="C2" s="371"/>
      <c r="D2" s="371"/>
      <c r="E2" s="371"/>
      <c r="F2" s="372"/>
    </row>
    <row r="3" spans="2:6" ht="16.5" thickBot="1">
      <c r="B3" s="404" t="s">
        <v>82</v>
      </c>
      <c r="C3" s="405"/>
      <c r="D3" s="327" t="s">
        <v>55</v>
      </c>
      <c r="E3" s="327" t="s">
        <v>26</v>
      </c>
      <c r="F3" s="328" t="s">
        <v>83</v>
      </c>
    </row>
    <row r="4" spans="2:6" ht="15.75">
      <c r="B4" s="308"/>
      <c r="C4" s="309" t="s">
        <v>87</v>
      </c>
      <c r="D4" s="66"/>
      <c r="E4" s="332"/>
      <c r="F4" s="66"/>
    </row>
    <row r="5" spans="2:6" ht="16.5" thickBot="1">
      <c r="B5" s="310" t="s">
        <v>84</v>
      </c>
      <c r="C5" s="311" t="s">
        <v>88</v>
      </c>
      <c r="D5" s="71"/>
      <c r="E5" s="333"/>
      <c r="F5" s="71"/>
    </row>
    <row r="6" spans="2:6" ht="16.5" thickBot="1">
      <c r="B6" s="312" t="s">
        <v>85</v>
      </c>
      <c r="C6" s="313" t="s">
        <v>89</v>
      </c>
      <c r="D6" s="323"/>
      <c r="E6" s="324"/>
      <c r="F6" s="336"/>
    </row>
    <row r="7" spans="2:6" ht="15.75">
      <c r="B7" s="308"/>
      <c r="C7" s="309" t="s">
        <v>90</v>
      </c>
      <c r="D7" s="66"/>
      <c r="E7" s="332"/>
      <c r="F7" s="66"/>
    </row>
    <row r="8" spans="2:6" ht="16.5" thickBot="1">
      <c r="B8" s="314" t="s">
        <v>84</v>
      </c>
      <c r="C8" s="315" t="s">
        <v>91</v>
      </c>
      <c r="D8" s="71"/>
      <c r="E8" s="333"/>
      <c r="F8" s="334"/>
    </row>
    <row r="9" spans="2:6" ht="16.5" thickBot="1">
      <c r="B9" s="316" t="s">
        <v>85</v>
      </c>
      <c r="C9" s="317" t="s">
        <v>94</v>
      </c>
      <c r="D9" s="323"/>
      <c r="E9" s="324"/>
      <c r="F9" s="325"/>
    </row>
    <row r="10" spans="2:6" ht="15.75">
      <c r="B10" s="314"/>
      <c r="C10" s="315" t="s">
        <v>92</v>
      </c>
      <c r="D10" s="66"/>
      <c r="E10" s="332"/>
      <c r="F10" s="335"/>
    </row>
    <row r="11" spans="2:6" ht="16.5" thickBot="1">
      <c r="B11" s="314" t="s">
        <v>84</v>
      </c>
      <c r="C11" s="315" t="s">
        <v>93</v>
      </c>
      <c r="D11" s="71"/>
      <c r="E11" s="333"/>
      <c r="F11" s="334"/>
    </row>
    <row r="12" spans="2:6" ht="16.5" thickBot="1">
      <c r="B12" s="316" t="s">
        <v>85</v>
      </c>
      <c r="C12" s="317" t="s">
        <v>100</v>
      </c>
      <c r="D12" s="323"/>
      <c r="E12" s="324"/>
      <c r="F12" s="325"/>
    </row>
    <row r="13" spans="2:6" ht="16.5" thickBot="1">
      <c r="B13" s="316"/>
      <c r="C13" s="317" t="s">
        <v>95</v>
      </c>
      <c r="D13" s="323"/>
      <c r="E13" s="324"/>
      <c r="F13" s="325"/>
    </row>
    <row r="14" spans="2:6" ht="15.75">
      <c r="B14" s="314"/>
      <c r="C14" s="315" t="s">
        <v>96</v>
      </c>
      <c r="D14" s="66"/>
      <c r="E14" s="332"/>
      <c r="F14" s="335"/>
    </row>
    <row r="15" spans="2:6" ht="16.5" thickBot="1">
      <c r="B15" s="314" t="s">
        <v>84</v>
      </c>
      <c r="C15" s="315" t="s">
        <v>97</v>
      </c>
      <c r="D15" s="71"/>
      <c r="E15" s="333"/>
      <c r="F15" s="334"/>
    </row>
    <row r="16" spans="2:6" ht="16.5" thickBot="1">
      <c r="B16" s="316" t="s">
        <v>85</v>
      </c>
      <c r="C16" s="318" t="s">
        <v>98</v>
      </c>
      <c r="D16" s="323"/>
      <c r="E16" s="324"/>
      <c r="F16" s="325"/>
    </row>
    <row r="17" spans="2:6" ht="16.5" thickBot="1">
      <c r="B17" s="404" t="s">
        <v>99</v>
      </c>
      <c r="C17" s="405"/>
      <c r="D17" s="63" t="s">
        <v>55</v>
      </c>
      <c r="E17" s="63" t="s">
        <v>26</v>
      </c>
      <c r="F17" s="326" t="s">
        <v>342</v>
      </c>
    </row>
    <row r="18" spans="2:6" ht="16.5" thickBot="1">
      <c r="B18" s="319"/>
      <c r="C18" s="320" t="s">
        <v>86</v>
      </c>
      <c r="D18" s="360"/>
      <c r="E18" s="364"/>
      <c r="F18" s="362"/>
    </row>
    <row r="19" spans="2:7" ht="16.5" thickBot="1">
      <c r="B19" s="321"/>
      <c r="C19" s="322" t="s">
        <v>340</v>
      </c>
      <c r="D19" s="361"/>
      <c r="E19" s="365"/>
      <c r="F19" s="363"/>
      <c r="G19" s="292"/>
    </row>
    <row r="20" spans="3:6" ht="24.75" customHeight="1">
      <c r="C20" s="329"/>
      <c r="D20" s="330"/>
      <c r="E20" s="331"/>
      <c r="F20" s="331"/>
    </row>
  </sheetData>
  <sheetProtection/>
  <mergeCells count="3">
    <mergeCell ref="B3:C3"/>
    <mergeCell ref="B17:C17"/>
    <mergeCell ref="B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41" customWidth="1"/>
    <col min="2" max="2" width="47.7109375" style="241" customWidth="1"/>
    <col min="3" max="3" width="12.7109375" style="241" customWidth="1"/>
    <col min="4" max="4" width="47.7109375" style="241" customWidth="1"/>
    <col min="5" max="5" width="12.7109375" style="241" customWidth="1"/>
    <col min="6" max="16384" width="11.421875" style="241" customWidth="1"/>
  </cols>
  <sheetData>
    <row r="1" spans="2:5" ht="16.5" thickBot="1">
      <c r="B1" s="406"/>
      <c r="C1" s="406"/>
      <c r="D1" s="406"/>
      <c r="E1" s="406"/>
    </row>
    <row r="2" spans="2:5" ht="16.5" thickBot="1">
      <c r="B2" s="407" t="s">
        <v>345</v>
      </c>
      <c r="C2" s="408"/>
      <c r="D2" s="408"/>
      <c r="E2" s="409"/>
    </row>
    <row r="3" spans="2:5" ht="16.5" thickBot="1">
      <c r="B3" s="239" t="s">
        <v>124</v>
      </c>
      <c r="C3" s="239" t="s">
        <v>30</v>
      </c>
      <c r="D3" s="239" t="s">
        <v>125</v>
      </c>
      <c r="E3" s="239" t="s">
        <v>30</v>
      </c>
    </row>
    <row r="4" spans="2:5" ht="9.75" customHeight="1">
      <c r="B4" s="279"/>
      <c r="C4" s="342"/>
      <c r="D4" s="279"/>
      <c r="E4" s="279"/>
    </row>
    <row r="5" spans="2:5" ht="15.75">
      <c r="B5" s="277" t="s">
        <v>126</v>
      </c>
      <c r="C5" s="257"/>
      <c r="D5" s="277" t="s">
        <v>127</v>
      </c>
      <c r="E5" s="254"/>
    </row>
    <row r="6" spans="2:5" ht="9.75" customHeight="1">
      <c r="B6" s="277"/>
      <c r="C6" s="257"/>
      <c r="D6" s="277"/>
      <c r="E6" s="254"/>
    </row>
    <row r="7" spans="2:5" ht="15.75">
      <c r="B7" s="277" t="s">
        <v>128</v>
      </c>
      <c r="C7" s="257"/>
      <c r="D7" s="277" t="s">
        <v>129</v>
      </c>
      <c r="E7" s="254"/>
    </row>
    <row r="8" spans="2:5" ht="15.75">
      <c r="B8" s="277" t="s">
        <v>80</v>
      </c>
      <c r="C8" s="257"/>
      <c r="D8" s="277" t="s">
        <v>130</v>
      </c>
      <c r="E8" s="254"/>
    </row>
    <row r="9" spans="2:5" ht="15.75">
      <c r="B9" s="277" t="s">
        <v>267</v>
      </c>
      <c r="C9" s="257"/>
      <c r="D9" s="277" t="s">
        <v>132</v>
      </c>
      <c r="E9" s="254"/>
    </row>
    <row r="10" spans="2:5" ht="15.75">
      <c r="B10" s="277" t="s">
        <v>133</v>
      </c>
      <c r="C10" s="257"/>
      <c r="D10" s="277" t="s">
        <v>134</v>
      </c>
      <c r="E10" s="254"/>
    </row>
    <row r="11" spans="2:5" ht="9.75" customHeight="1">
      <c r="B11" s="277"/>
      <c r="C11" s="257"/>
      <c r="D11" s="277"/>
      <c r="E11" s="254"/>
    </row>
    <row r="12" spans="2:5" ht="15.75">
      <c r="B12" s="277"/>
      <c r="C12" s="257"/>
      <c r="D12" s="277" t="s">
        <v>135</v>
      </c>
      <c r="E12" s="254"/>
    </row>
    <row r="13" spans="2:5" ht="15.75">
      <c r="B13" s="277" t="s">
        <v>136</v>
      </c>
      <c r="C13" s="257"/>
      <c r="D13" s="277" t="s">
        <v>137</v>
      </c>
      <c r="E13" s="254"/>
    </row>
    <row r="14" spans="2:5" ht="9.75" customHeight="1">
      <c r="B14" s="277"/>
      <c r="C14" s="257"/>
      <c r="D14" s="277"/>
      <c r="E14" s="254"/>
    </row>
    <row r="15" spans="2:5" ht="15.75">
      <c r="B15" s="277" t="s">
        <v>138</v>
      </c>
      <c r="C15" s="257"/>
      <c r="D15" s="277" t="s">
        <v>139</v>
      </c>
      <c r="E15" s="254"/>
    </row>
    <row r="16" spans="2:5" ht="15.75">
      <c r="B16" s="277"/>
      <c r="C16" s="257"/>
      <c r="D16" s="277" t="s">
        <v>140</v>
      </c>
      <c r="E16" s="254"/>
    </row>
    <row r="17" spans="2:5" ht="15.75">
      <c r="B17" s="277"/>
      <c r="C17" s="257"/>
      <c r="D17" s="277" t="s">
        <v>141</v>
      </c>
      <c r="E17" s="254"/>
    </row>
    <row r="18" spans="2:5" ht="9.75" customHeight="1">
      <c r="B18" s="277"/>
      <c r="C18" s="257"/>
      <c r="D18" s="277"/>
      <c r="E18" s="254"/>
    </row>
    <row r="19" spans="2:5" ht="15.75">
      <c r="B19" s="277" t="s">
        <v>142</v>
      </c>
      <c r="C19" s="257"/>
      <c r="D19" s="277" t="s">
        <v>143</v>
      </c>
      <c r="E19" s="254"/>
    </row>
    <row r="20" spans="2:5" ht="9.75" customHeight="1" thickBot="1">
      <c r="B20" s="278"/>
      <c r="C20" s="258"/>
      <c r="D20" s="278"/>
      <c r="E20" s="255"/>
    </row>
    <row r="21" spans="2:5" ht="16.5" thickBot="1">
      <c r="B21" s="274" t="s">
        <v>144</v>
      </c>
      <c r="C21" s="229"/>
      <c r="D21" s="274" t="s">
        <v>145</v>
      </c>
      <c r="E21" s="229"/>
    </row>
    <row r="22" spans="2:5" ht="32.25" thickBot="1">
      <c r="B22" s="338" t="s">
        <v>343</v>
      </c>
      <c r="C22" s="262"/>
      <c r="D22" s="338" t="s">
        <v>344</v>
      </c>
      <c r="E22" s="337"/>
    </row>
    <row r="23" spans="2:5" ht="16.5" thickBot="1">
      <c r="B23" s="274" t="s">
        <v>78</v>
      </c>
      <c r="C23" s="229"/>
      <c r="D23" s="274" t="s">
        <v>78</v>
      </c>
      <c r="E23" s="229"/>
    </row>
    <row r="24" spans="2:5" ht="16.5" thickBot="1">
      <c r="B24" s="339" t="s">
        <v>268</v>
      </c>
      <c r="C24" s="340"/>
      <c r="D24" s="340"/>
      <c r="E24" s="341"/>
    </row>
  </sheetData>
  <sheetProtection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41" customWidth="1"/>
    <col min="2" max="2" width="52.8515625" style="241" customWidth="1"/>
    <col min="3" max="5" width="13.7109375" style="241" customWidth="1"/>
    <col min="6" max="16384" width="11.421875" style="241" customWidth="1"/>
  </cols>
  <sheetData>
    <row r="1" spans="2:5" ht="16.5" thickBot="1">
      <c r="B1" s="406"/>
      <c r="C1" s="406"/>
      <c r="D1" s="406"/>
      <c r="E1" s="406"/>
    </row>
    <row r="2" spans="2:5" ht="16.5" thickBot="1">
      <c r="B2" s="407" t="s">
        <v>346</v>
      </c>
      <c r="C2" s="408"/>
      <c r="D2" s="408"/>
      <c r="E2" s="409"/>
    </row>
    <row r="3" spans="2:5" ht="16.5" thickBot="1">
      <c r="B3" s="414" t="s">
        <v>101</v>
      </c>
      <c r="C3" s="410" t="s">
        <v>347</v>
      </c>
      <c r="D3" s="410"/>
      <c r="E3" s="411"/>
    </row>
    <row r="4" spans="2:5" ht="16.5" thickBot="1">
      <c r="B4" s="415"/>
      <c r="C4" s="239" t="s">
        <v>102</v>
      </c>
      <c r="D4" s="239" t="s">
        <v>103</v>
      </c>
      <c r="E4" s="239" t="s">
        <v>104</v>
      </c>
    </row>
    <row r="5" spans="2:5" ht="16.5" thickBot="1">
      <c r="B5" s="416"/>
      <c r="C5" s="352">
        <v>1</v>
      </c>
      <c r="D5" s="352">
        <v>2</v>
      </c>
      <c r="E5" s="353" t="s">
        <v>105</v>
      </c>
    </row>
    <row r="6" spans="2:5" ht="15.75">
      <c r="B6" s="347" t="s">
        <v>106</v>
      </c>
      <c r="C6" s="264"/>
      <c r="D6" s="264"/>
      <c r="E6" s="350"/>
    </row>
    <row r="7" spans="2:5" ht="15.75">
      <c r="B7" s="348" t="s">
        <v>107</v>
      </c>
      <c r="C7" s="254"/>
      <c r="D7" s="254"/>
      <c r="E7" s="350"/>
    </row>
    <row r="8" spans="2:5" ht="15.75">
      <c r="B8" s="349" t="s">
        <v>108</v>
      </c>
      <c r="C8" s="254"/>
      <c r="D8" s="254"/>
      <c r="E8" s="351"/>
    </row>
    <row r="9" spans="2:5" ht="15.75">
      <c r="B9" s="349" t="s">
        <v>109</v>
      </c>
      <c r="C9" s="254"/>
      <c r="D9" s="254"/>
      <c r="E9" s="351"/>
    </row>
    <row r="10" spans="2:5" ht="16.5" customHeight="1">
      <c r="B10" s="90" t="s">
        <v>146</v>
      </c>
      <c r="C10" s="254"/>
      <c r="D10" s="254"/>
      <c r="E10" s="351"/>
    </row>
    <row r="11" spans="2:5" ht="15.75">
      <c r="B11" s="348" t="s">
        <v>110</v>
      </c>
      <c r="C11" s="254"/>
      <c r="D11" s="254"/>
      <c r="E11" s="351"/>
    </row>
    <row r="12" spans="2:5" ht="15.75">
      <c r="B12" s="349" t="s">
        <v>111</v>
      </c>
      <c r="C12" s="254"/>
      <c r="D12" s="254"/>
      <c r="E12" s="351"/>
    </row>
    <row r="13" spans="2:5" ht="16.5" customHeight="1" thickBot="1">
      <c r="B13" s="90" t="s">
        <v>147</v>
      </c>
      <c r="C13" s="255"/>
      <c r="D13" s="255"/>
      <c r="E13" s="351"/>
    </row>
    <row r="14" spans="2:5" ht="16.5" thickBot="1">
      <c r="B14" s="346" t="s">
        <v>81</v>
      </c>
      <c r="C14" s="232"/>
      <c r="D14" s="229"/>
      <c r="E14" s="276"/>
    </row>
    <row r="15" spans="2:5" ht="16.5" thickBot="1">
      <c r="B15" s="412" t="s">
        <v>112</v>
      </c>
      <c r="C15" s="413"/>
      <c r="D15" s="413"/>
      <c r="E15" s="265"/>
    </row>
    <row r="16" spans="2:5" ht="15.75">
      <c r="B16" s="343" t="s">
        <v>113</v>
      </c>
      <c r="C16" s="279"/>
      <c r="D16" s="359"/>
      <c r="E16" s="250"/>
    </row>
    <row r="17" spans="2:5" ht="15.75">
      <c r="B17" s="277" t="s">
        <v>114</v>
      </c>
      <c r="C17" s="254"/>
      <c r="D17" s="266"/>
      <c r="E17" s="228"/>
    </row>
    <row r="18" spans="2:5" ht="16.5" thickBot="1">
      <c r="B18" s="278" t="s">
        <v>115</v>
      </c>
      <c r="C18" s="255"/>
      <c r="D18" s="267"/>
      <c r="E18" s="228"/>
    </row>
    <row r="19" spans="2:5" ht="16.5" thickBot="1">
      <c r="B19" s="346" t="s">
        <v>81</v>
      </c>
      <c r="C19" s="229"/>
      <c r="D19" s="231"/>
      <c r="E19" s="232"/>
    </row>
    <row r="20" spans="2:5" ht="16.5" thickBot="1">
      <c r="B20" s="428" t="s">
        <v>116</v>
      </c>
      <c r="C20" s="429"/>
      <c r="D20" s="430"/>
      <c r="E20" s="265"/>
    </row>
    <row r="21" spans="2:5" ht="16.5" thickBot="1">
      <c r="B21" s="417" t="s">
        <v>117</v>
      </c>
      <c r="C21" s="418"/>
      <c r="D21" s="419"/>
      <c r="E21" s="231"/>
    </row>
    <row r="22" spans="2:5" ht="16.5" thickBot="1">
      <c r="B22" s="420" t="s">
        <v>149</v>
      </c>
      <c r="C22" s="431"/>
      <c r="D22" s="432"/>
      <c r="E22" s="271"/>
    </row>
    <row r="23" spans="2:5" ht="16.5" thickBot="1">
      <c r="B23" s="420" t="s">
        <v>118</v>
      </c>
      <c r="C23" s="431"/>
      <c r="D23" s="432"/>
      <c r="E23" s="345"/>
    </row>
    <row r="24" spans="2:5" ht="16.5" thickBot="1">
      <c r="B24" s="423" t="s">
        <v>150</v>
      </c>
      <c r="C24" s="431"/>
      <c r="D24" s="432"/>
      <c r="E24" s="271"/>
    </row>
    <row r="25" spans="2:5" ht="15.75">
      <c r="B25" s="354" t="s">
        <v>119</v>
      </c>
      <c r="C25" s="279"/>
      <c r="D25" s="279"/>
      <c r="E25" s="268"/>
    </row>
    <row r="26" spans="2:5" ht="15.75">
      <c r="B26" s="355" t="s">
        <v>120</v>
      </c>
      <c r="C26" s="277"/>
      <c r="D26" s="254"/>
      <c r="E26" s="269"/>
    </row>
    <row r="27" spans="2:5" ht="15.75">
      <c r="B27" s="426" t="s">
        <v>148</v>
      </c>
      <c r="C27" s="254"/>
      <c r="D27" s="254"/>
      <c r="E27" s="269"/>
    </row>
    <row r="28" spans="2:5" ht="16.5" thickBot="1">
      <c r="B28" s="427"/>
      <c r="C28" s="255"/>
      <c r="D28" s="255"/>
      <c r="E28" s="269"/>
    </row>
    <row r="29" spans="2:5" ht="16.5" thickBot="1">
      <c r="B29" s="346" t="s">
        <v>81</v>
      </c>
      <c r="C29" s="344"/>
      <c r="D29" s="344"/>
      <c r="E29" s="232"/>
    </row>
    <row r="30" spans="2:5" ht="16.5" thickBot="1">
      <c r="B30" s="428" t="s">
        <v>121</v>
      </c>
      <c r="C30" s="429"/>
      <c r="D30" s="430"/>
      <c r="E30" s="265"/>
    </row>
    <row r="31" spans="2:5" ht="16.5" thickBot="1">
      <c r="B31" s="417" t="s">
        <v>151</v>
      </c>
      <c r="C31" s="418"/>
      <c r="D31" s="419"/>
      <c r="E31" s="345"/>
    </row>
    <row r="32" spans="2:5" ht="16.5" thickBot="1">
      <c r="B32" s="417" t="s">
        <v>122</v>
      </c>
      <c r="C32" s="418"/>
      <c r="D32" s="419"/>
      <c r="E32" s="356"/>
    </row>
    <row r="33" spans="2:5" ht="16.5" thickBot="1">
      <c r="B33" s="420" t="s">
        <v>118</v>
      </c>
      <c r="C33" s="421"/>
      <c r="D33" s="422"/>
      <c r="E33" s="229"/>
    </row>
    <row r="34" spans="2:5" ht="16.5" thickBot="1">
      <c r="B34" s="423" t="s">
        <v>123</v>
      </c>
      <c r="C34" s="424"/>
      <c r="D34" s="425"/>
      <c r="E34" s="357"/>
    </row>
  </sheetData>
  <sheetProtection/>
  <mergeCells count="16"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  <mergeCell ref="B23:D23"/>
    <mergeCell ref="B1:E1"/>
    <mergeCell ref="C3:E3"/>
    <mergeCell ref="B15:D15"/>
    <mergeCell ref="B2:E2"/>
    <mergeCell ref="B3:B5"/>
    <mergeCell ref="B21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2"/>
  <sheetViews>
    <sheetView showGridLines="0" zoomScalePageLayoutView="0" workbookViewId="0" topLeftCell="A1">
      <selection activeCell="F13" sqref="F13"/>
    </sheetView>
  </sheetViews>
  <sheetFormatPr defaultColWidth="11.421875" defaultRowHeight="15" customHeight="1"/>
  <cols>
    <col min="1" max="1" width="3.7109375" style="61" customWidth="1"/>
    <col min="2" max="2" width="65.00390625" style="61" bestFit="1" customWidth="1"/>
    <col min="3" max="3" width="15.57421875" style="61" customWidth="1"/>
    <col min="4" max="4" width="16.140625" style="61" customWidth="1"/>
    <col min="5" max="16384" width="11.421875" style="61" customWidth="1"/>
  </cols>
  <sheetData>
    <row r="1" spans="2:4" s="60" customFormat="1" ht="15" customHeight="1" thickBot="1">
      <c r="B1" s="369"/>
      <c r="C1" s="369"/>
      <c r="D1" s="369"/>
    </row>
    <row r="2" spans="2:4" ht="15" customHeight="1" thickBot="1">
      <c r="B2" s="370" t="s">
        <v>276</v>
      </c>
      <c r="C2" s="371"/>
      <c r="D2" s="372"/>
    </row>
    <row r="3" spans="2:4" ht="15" customHeight="1" thickBot="1">
      <c r="B3" s="62" t="s">
        <v>34</v>
      </c>
      <c r="C3" s="63" t="s">
        <v>26</v>
      </c>
      <c r="D3" s="64" t="s">
        <v>55</v>
      </c>
    </row>
    <row r="4" spans="2:4" ht="15" customHeight="1">
      <c r="B4" s="65" t="s">
        <v>160</v>
      </c>
      <c r="C4" s="66"/>
      <c r="D4" s="67"/>
    </row>
    <row r="5" spans="2:4" ht="15" customHeight="1">
      <c r="B5" s="68" t="s">
        <v>212</v>
      </c>
      <c r="C5" s="69">
        <v>66850</v>
      </c>
      <c r="D5" s="70">
        <v>70500</v>
      </c>
    </row>
    <row r="6" spans="2:4" ht="15" customHeight="1">
      <c r="B6" s="68" t="s">
        <v>213</v>
      </c>
      <c r="C6" s="69"/>
      <c r="D6" s="70"/>
    </row>
    <row r="7" spans="2:4" ht="15" customHeight="1" thickBot="1">
      <c r="B7" s="68" t="s">
        <v>214</v>
      </c>
      <c r="C7" s="71"/>
      <c r="D7" s="72"/>
    </row>
    <row r="8" spans="2:4" ht="15" customHeight="1">
      <c r="B8" s="73" t="s">
        <v>215</v>
      </c>
      <c r="C8" s="74">
        <f>SUM(C4:C7)</f>
        <v>66850</v>
      </c>
      <c r="D8" s="75">
        <f>SUM(D4:D7)</f>
        <v>70500</v>
      </c>
    </row>
    <row r="9" spans="2:4" ht="15" customHeight="1">
      <c r="B9" s="65" t="s">
        <v>5</v>
      </c>
      <c r="C9" s="69">
        <v>8350</v>
      </c>
      <c r="D9" s="70">
        <v>1250</v>
      </c>
    </row>
    <row r="10" spans="2:4" ht="15" customHeight="1">
      <c r="B10" s="68" t="s">
        <v>27</v>
      </c>
      <c r="C10" s="69"/>
      <c r="D10" s="70"/>
    </row>
    <row r="11" spans="2:4" ht="15" customHeight="1">
      <c r="B11" s="68" t="s">
        <v>42</v>
      </c>
      <c r="C11" s="76"/>
      <c r="D11" s="70"/>
    </row>
    <row r="12" spans="2:4" ht="15" customHeight="1">
      <c r="B12" s="68" t="s">
        <v>277</v>
      </c>
      <c r="C12" s="69">
        <v>1500</v>
      </c>
      <c r="D12" s="70">
        <v>750</v>
      </c>
    </row>
    <row r="13" spans="2:4" ht="15" customHeight="1">
      <c r="B13" s="68" t="s">
        <v>216</v>
      </c>
      <c r="C13" s="69"/>
      <c r="D13" s="70"/>
    </row>
    <row r="14" spans="2:4" ht="15" customHeight="1" thickBot="1">
      <c r="B14" s="77" t="s">
        <v>217</v>
      </c>
      <c r="C14" s="69">
        <v>720</v>
      </c>
      <c r="D14" s="70">
        <v>640</v>
      </c>
    </row>
    <row r="15" spans="2:4" ht="15" customHeight="1" thickBot="1">
      <c r="B15" s="78" t="s">
        <v>278</v>
      </c>
      <c r="C15" s="79">
        <f>SUM(C8:C14)</f>
        <v>77420</v>
      </c>
      <c r="D15" s="80">
        <f>SUM(D8:D14)</f>
        <v>73140</v>
      </c>
    </row>
    <row r="16" spans="2:4" ht="15" customHeight="1" thickBot="1">
      <c r="B16" s="63" t="s">
        <v>31</v>
      </c>
      <c r="C16" s="81"/>
      <c r="D16" s="81"/>
    </row>
    <row r="17" spans="2:4" ht="15" customHeight="1">
      <c r="B17" s="68" t="s">
        <v>152</v>
      </c>
      <c r="C17" s="82">
        <v>22300</v>
      </c>
      <c r="D17" s="82">
        <v>20800</v>
      </c>
    </row>
    <row r="18" spans="2:4" ht="15" customHeight="1">
      <c r="B18" s="68" t="s">
        <v>284</v>
      </c>
      <c r="C18" s="82">
        <v>-1490</v>
      </c>
      <c r="D18" s="82">
        <v>350</v>
      </c>
    </row>
    <row r="19" spans="2:4" ht="15" customHeight="1">
      <c r="B19" s="68" t="s">
        <v>262</v>
      </c>
      <c r="C19" s="82">
        <v>4200</v>
      </c>
      <c r="D19" s="82">
        <v>1900</v>
      </c>
    </row>
    <row r="20" spans="2:4" ht="15" customHeight="1">
      <c r="B20" s="65" t="s">
        <v>153</v>
      </c>
      <c r="C20" s="82">
        <v>1120</v>
      </c>
      <c r="D20" s="82">
        <v>1500</v>
      </c>
    </row>
    <row r="21" spans="2:4" ht="15" customHeight="1">
      <c r="B21" s="65" t="s">
        <v>18</v>
      </c>
      <c r="C21" s="82"/>
      <c r="D21" s="82"/>
    </row>
    <row r="22" spans="2:4" ht="15" customHeight="1">
      <c r="B22" s="68" t="s">
        <v>154</v>
      </c>
      <c r="C22" s="82">
        <v>30560</v>
      </c>
      <c r="D22" s="82">
        <v>27200</v>
      </c>
    </row>
    <row r="23" spans="2:4" ht="15" customHeight="1">
      <c r="B23" s="68" t="s">
        <v>155</v>
      </c>
      <c r="C23" s="82">
        <v>12320</v>
      </c>
      <c r="D23" s="82">
        <v>10900</v>
      </c>
    </row>
    <row r="24" spans="2:4" ht="15" customHeight="1">
      <c r="B24" s="65" t="s">
        <v>218</v>
      </c>
      <c r="C24" s="82"/>
      <c r="D24" s="82"/>
    </row>
    <row r="25" spans="2:4" ht="15" customHeight="1">
      <c r="B25" s="68" t="s">
        <v>156</v>
      </c>
      <c r="C25" s="82">
        <v>6630</v>
      </c>
      <c r="D25" s="82">
        <v>2700</v>
      </c>
    </row>
    <row r="26" spans="2:4" ht="15" customHeight="1">
      <c r="B26" s="68" t="s">
        <v>157</v>
      </c>
      <c r="C26" s="82"/>
      <c r="D26" s="82"/>
    </row>
    <row r="27" spans="2:4" ht="15" customHeight="1">
      <c r="B27" s="68" t="s">
        <v>158</v>
      </c>
      <c r="C27" s="82">
        <v>4470</v>
      </c>
      <c r="D27" s="82">
        <v>720</v>
      </c>
    </row>
    <row r="28" spans="2:4" ht="15" customHeight="1">
      <c r="B28" s="68" t="s">
        <v>159</v>
      </c>
      <c r="C28" s="82">
        <v>450</v>
      </c>
      <c r="D28" s="82">
        <v>340</v>
      </c>
    </row>
    <row r="29" spans="2:4" ht="15" customHeight="1" thickBot="1">
      <c r="B29" s="77" t="s">
        <v>208</v>
      </c>
      <c r="C29" s="83">
        <v>320</v>
      </c>
      <c r="D29" s="83">
        <v>120</v>
      </c>
    </row>
    <row r="30" spans="2:4" ht="15" customHeight="1" thickBot="1">
      <c r="B30" s="78" t="s">
        <v>279</v>
      </c>
      <c r="C30" s="84">
        <f>SUM(C17:C29)</f>
        <v>80880</v>
      </c>
      <c r="D30" s="84">
        <f>SUM(D17:D29)</f>
        <v>66530</v>
      </c>
    </row>
    <row r="31" spans="2:4" ht="15" customHeight="1" thickBot="1">
      <c r="B31" s="85" t="s">
        <v>257</v>
      </c>
      <c r="C31" s="86">
        <f>C15-C30</f>
        <v>-3460</v>
      </c>
      <c r="D31" s="86">
        <f>D15-D30</f>
        <v>6610</v>
      </c>
    </row>
    <row r="32" spans="2:4" ht="15" customHeight="1" thickBot="1">
      <c r="B32" s="87" t="s">
        <v>35</v>
      </c>
      <c r="C32" s="66"/>
      <c r="D32" s="88"/>
    </row>
    <row r="33" spans="2:4" ht="15" customHeight="1">
      <c r="B33" s="68" t="s">
        <v>165</v>
      </c>
      <c r="C33" s="69"/>
      <c r="D33" s="89"/>
    </row>
    <row r="34" spans="2:4" ht="15" customHeight="1">
      <c r="B34" s="68" t="s">
        <v>166</v>
      </c>
      <c r="C34" s="69">
        <v>5</v>
      </c>
      <c r="D34" s="89">
        <v>1200</v>
      </c>
    </row>
    <row r="35" spans="2:4" ht="15" customHeight="1">
      <c r="B35" s="90" t="s">
        <v>210</v>
      </c>
      <c r="C35" s="69"/>
      <c r="D35" s="89"/>
    </row>
    <row r="36" spans="2:4" ht="15" customHeight="1">
      <c r="B36" s="68" t="s">
        <v>167</v>
      </c>
      <c r="C36" s="69"/>
      <c r="D36" s="89"/>
    </row>
    <row r="37" spans="2:4" ht="15" customHeight="1">
      <c r="B37" s="68" t="s">
        <v>285</v>
      </c>
      <c r="C37" s="69">
        <v>2750</v>
      </c>
      <c r="D37" s="89">
        <v>1500</v>
      </c>
    </row>
    <row r="38" spans="2:4" ht="15" customHeight="1">
      <c r="B38" s="68" t="s">
        <v>168</v>
      </c>
      <c r="C38" s="69">
        <v>985</v>
      </c>
      <c r="D38" s="89">
        <v>850</v>
      </c>
    </row>
    <row r="39" spans="2:4" ht="15" customHeight="1" thickBot="1">
      <c r="B39" s="68" t="s">
        <v>169</v>
      </c>
      <c r="C39" s="69">
        <v>120</v>
      </c>
      <c r="D39" s="89">
        <v>380</v>
      </c>
    </row>
    <row r="40" spans="2:4" ht="15" customHeight="1" thickBot="1">
      <c r="B40" s="78" t="s">
        <v>280</v>
      </c>
      <c r="C40" s="79">
        <f>SUM(C33:C39)</f>
        <v>3860</v>
      </c>
      <c r="D40" s="79">
        <f>SUM(D33:D39)</f>
        <v>3930</v>
      </c>
    </row>
    <row r="41" spans="2:4" ht="15" customHeight="1" thickBot="1">
      <c r="B41" s="91" t="s">
        <v>32</v>
      </c>
      <c r="C41" s="92"/>
      <c r="D41" s="93"/>
    </row>
    <row r="42" spans="2:4" ht="15" customHeight="1">
      <c r="B42" s="77" t="s">
        <v>286</v>
      </c>
      <c r="C42" s="94">
        <v>2110</v>
      </c>
      <c r="D42" s="69">
        <v>2700</v>
      </c>
    </row>
    <row r="43" spans="2:4" ht="15" customHeight="1">
      <c r="B43" s="77" t="s">
        <v>161</v>
      </c>
      <c r="C43" s="94">
        <v>6200</v>
      </c>
      <c r="D43" s="69">
        <v>3200</v>
      </c>
    </row>
    <row r="44" spans="2:4" ht="15" customHeight="1">
      <c r="B44" s="95" t="s">
        <v>209</v>
      </c>
      <c r="C44" s="96"/>
      <c r="D44" s="69"/>
    </row>
    <row r="45" spans="2:4" ht="15" customHeight="1">
      <c r="B45" s="77" t="s">
        <v>162</v>
      </c>
      <c r="C45" s="94">
        <v>1220</v>
      </c>
      <c r="D45" s="69">
        <v>820</v>
      </c>
    </row>
    <row r="46" spans="2:4" ht="15" customHeight="1" thickBot="1">
      <c r="B46" s="77" t="s">
        <v>163</v>
      </c>
      <c r="C46" s="94">
        <v>830</v>
      </c>
      <c r="D46" s="69">
        <v>120</v>
      </c>
    </row>
    <row r="47" spans="2:4" ht="15" customHeight="1" thickBot="1">
      <c r="B47" s="78" t="s">
        <v>281</v>
      </c>
      <c r="C47" s="79">
        <f>SUM(C42:C46)</f>
        <v>10360</v>
      </c>
      <c r="D47" s="79">
        <f>SUM(D42:D46)</f>
        <v>6840</v>
      </c>
    </row>
    <row r="48" spans="2:4" ht="15" customHeight="1" thickBot="1">
      <c r="B48" s="97" t="s">
        <v>258</v>
      </c>
      <c r="C48" s="98">
        <f>+C40-C47</f>
        <v>-6500</v>
      </c>
      <c r="D48" s="98">
        <f>+D40-D47</f>
        <v>-2910</v>
      </c>
    </row>
    <row r="49" spans="2:4" ht="15" customHeight="1" thickBot="1">
      <c r="B49" s="99" t="s">
        <v>259</v>
      </c>
      <c r="C49" s="100">
        <f>+C31+C48</f>
        <v>-9960</v>
      </c>
      <c r="D49" s="100">
        <f>+D31+D48</f>
        <v>3700</v>
      </c>
    </row>
    <row r="50" spans="2:4" ht="15" customHeight="1" thickBot="1">
      <c r="B50" s="87" t="s">
        <v>36</v>
      </c>
      <c r="C50" s="101"/>
      <c r="D50" s="101"/>
    </row>
    <row r="51" spans="2:4" ht="15" customHeight="1">
      <c r="B51" s="102" t="s">
        <v>287</v>
      </c>
      <c r="C51" s="69">
        <v>80</v>
      </c>
      <c r="D51" s="69">
        <v>1330</v>
      </c>
    </row>
    <row r="52" spans="2:4" ht="15" customHeight="1">
      <c r="B52" s="77" t="s">
        <v>288</v>
      </c>
      <c r="C52" s="69">
        <v>2200</v>
      </c>
      <c r="D52" s="69">
        <v>720</v>
      </c>
    </row>
    <row r="53" spans="2:4" ht="15" customHeight="1">
      <c r="B53" s="77" t="s">
        <v>211</v>
      </c>
      <c r="C53" s="69"/>
      <c r="D53" s="69"/>
    </row>
    <row r="54" spans="2:4" ht="15" customHeight="1" thickBot="1">
      <c r="B54" s="77" t="s">
        <v>289</v>
      </c>
      <c r="C54" s="69">
        <v>140</v>
      </c>
      <c r="D54" s="69">
        <v>110</v>
      </c>
    </row>
    <row r="55" spans="2:4" ht="15" customHeight="1" thickBot="1">
      <c r="B55" s="78" t="s">
        <v>283</v>
      </c>
      <c r="C55" s="79">
        <f>SUM(C51:C54)</f>
        <v>2420</v>
      </c>
      <c r="D55" s="79">
        <f>SUM(D51:D54)</f>
        <v>2160</v>
      </c>
    </row>
    <row r="56" spans="2:4" ht="15" customHeight="1" thickBot="1">
      <c r="B56" s="103" t="s">
        <v>33</v>
      </c>
      <c r="C56" s="92"/>
      <c r="D56" s="93"/>
    </row>
    <row r="57" spans="2:4" ht="15" customHeight="1">
      <c r="B57" s="102" t="s">
        <v>290</v>
      </c>
      <c r="C57" s="94">
        <v>130</v>
      </c>
      <c r="D57" s="69">
        <v>20</v>
      </c>
    </row>
    <row r="58" spans="2:4" ht="15" customHeight="1">
      <c r="B58" s="77" t="s">
        <v>291</v>
      </c>
      <c r="C58" s="94">
        <v>1220</v>
      </c>
      <c r="D58" s="69">
        <v>50</v>
      </c>
    </row>
    <row r="59" spans="2:4" ht="15" customHeight="1" thickBot="1">
      <c r="B59" s="77" t="s">
        <v>292</v>
      </c>
      <c r="C59" s="94">
        <v>540</v>
      </c>
      <c r="D59" s="104">
        <v>280</v>
      </c>
    </row>
    <row r="60" spans="2:4" ht="15" customHeight="1" thickBot="1">
      <c r="B60" s="78" t="s">
        <v>282</v>
      </c>
      <c r="C60" s="79">
        <f>SUM(C57:C59)</f>
        <v>1890</v>
      </c>
      <c r="D60" s="79">
        <f>SUM(D57:D59)</f>
        <v>350</v>
      </c>
    </row>
    <row r="61" spans="2:4" ht="15" customHeight="1" thickBot="1">
      <c r="B61" s="85" t="s">
        <v>260</v>
      </c>
      <c r="C61" s="105">
        <f>+C55-C60</f>
        <v>530</v>
      </c>
      <c r="D61" s="106">
        <f>+D55-D60</f>
        <v>1810</v>
      </c>
    </row>
    <row r="62" spans="2:4" ht="15" customHeight="1">
      <c r="B62" s="102" t="s">
        <v>164</v>
      </c>
      <c r="C62" s="107"/>
      <c r="D62" s="108"/>
    </row>
    <row r="63" spans="2:4" ht="15" customHeight="1" thickBot="1">
      <c r="B63" s="77" t="s">
        <v>23</v>
      </c>
      <c r="C63" s="68"/>
      <c r="D63" s="71">
        <v>1200</v>
      </c>
    </row>
    <row r="64" spans="2:4" ht="15" customHeight="1" thickBot="1">
      <c r="B64" s="109" t="s">
        <v>261</v>
      </c>
      <c r="C64" s="110">
        <f>C62+C63</f>
        <v>0</v>
      </c>
      <c r="D64" s="111">
        <f>D62+D63</f>
        <v>1200</v>
      </c>
    </row>
    <row r="65" spans="2:4" ht="15" customHeight="1" thickBot="1" thickTop="1">
      <c r="B65" s="112" t="s">
        <v>41</v>
      </c>
      <c r="C65" s="113">
        <f>C15+C40+C55</f>
        <v>83700</v>
      </c>
      <c r="D65" s="113">
        <f>D15+D40+D55</f>
        <v>79230</v>
      </c>
    </row>
    <row r="66" spans="2:4" ht="15" customHeight="1" thickBot="1" thickTop="1">
      <c r="B66" s="112" t="s">
        <v>40</v>
      </c>
      <c r="C66" s="114">
        <f>C30+C47+C60</f>
        <v>93130</v>
      </c>
      <c r="D66" s="114">
        <f>D30+D47+D60+D64</f>
        <v>74920</v>
      </c>
    </row>
    <row r="67" spans="2:4" ht="15" customHeight="1" thickBot="1" thickTop="1">
      <c r="B67" s="115" t="s">
        <v>170</v>
      </c>
      <c r="C67" s="116">
        <f>C65-C66</f>
        <v>-9430</v>
      </c>
      <c r="D67" s="116">
        <f>D65-D66</f>
        <v>4310</v>
      </c>
    </row>
    <row r="68" spans="2:4" ht="15" customHeight="1">
      <c r="B68" s="117" t="s">
        <v>263</v>
      </c>
      <c r="C68" s="118">
        <v>2100</v>
      </c>
      <c r="D68" s="119"/>
    </row>
    <row r="69" spans="2:4" ht="15" customHeight="1">
      <c r="B69" s="120" t="s">
        <v>254</v>
      </c>
      <c r="C69" s="121">
        <f>6000/5</f>
        <v>1200</v>
      </c>
      <c r="D69" s="122"/>
    </row>
    <row r="70" spans="2:4" ht="15" customHeight="1">
      <c r="B70" s="120" t="s">
        <v>255</v>
      </c>
      <c r="C70" s="121">
        <f>C68-C69</f>
        <v>900</v>
      </c>
      <c r="D70" s="122"/>
    </row>
    <row r="71" spans="2:4" ht="15" customHeight="1">
      <c r="B71" s="120" t="s">
        <v>264</v>
      </c>
      <c r="C71" s="123"/>
      <c r="D71" s="122"/>
    </row>
    <row r="72" spans="2:4" ht="15" customHeight="1" thickBot="1">
      <c r="B72" s="124" t="s">
        <v>265</v>
      </c>
      <c r="C72" s="125"/>
      <c r="D72" s="126"/>
    </row>
  </sheetData>
  <sheetProtection sheet="1"/>
  <mergeCells count="2">
    <mergeCell ref="B1:D1"/>
    <mergeCell ref="B2:D2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1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61" customWidth="1"/>
    <col min="2" max="2" width="39.00390625" style="61" customWidth="1"/>
    <col min="3" max="6" width="15.7109375" style="61" customWidth="1"/>
    <col min="7" max="16384" width="11.421875" style="61" customWidth="1"/>
  </cols>
  <sheetData>
    <row r="1" ht="16.5" thickBot="1"/>
    <row r="2" spans="2:6" ht="16.5" thickBot="1">
      <c r="B2" s="370" t="s">
        <v>293</v>
      </c>
      <c r="C2" s="371"/>
      <c r="D2" s="371"/>
      <c r="E2" s="371"/>
      <c r="F2" s="372"/>
    </row>
    <row r="3" ht="16.5" thickBot="1"/>
    <row r="4" spans="2:6" ht="32.25" thickBot="1">
      <c r="B4" s="127" t="s">
        <v>228</v>
      </c>
      <c r="C4" s="128" t="s">
        <v>229</v>
      </c>
      <c r="D4" s="129" t="s">
        <v>230</v>
      </c>
      <c r="E4" s="128" t="s">
        <v>231</v>
      </c>
      <c r="F4" s="130" t="s">
        <v>232</v>
      </c>
    </row>
    <row r="5" spans="2:6" ht="15.75">
      <c r="B5" s="162" t="s">
        <v>233</v>
      </c>
      <c r="C5" s="134"/>
      <c r="D5" s="135"/>
      <c r="E5" s="134"/>
      <c r="F5" s="134"/>
    </row>
    <row r="6" spans="2:6" ht="15.75">
      <c r="B6" s="136" t="s">
        <v>171</v>
      </c>
      <c r="C6" s="137">
        <v>250</v>
      </c>
      <c r="D6" s="138"/>
      <c r="E6" s="137"/>
      <c r="F6" s="137">
        <f>C6+D6-E6</f>
        <v>250</v>
      </c>
    </row>
    <row r="7" spans="2:6" ht="15.75">
      <c r="B7" s="136" t="s">
        <v>172</v>
      </c>
      <c r="C7" s="137">
        <v>780</v>
      </c>
      <c r="D7" s="138">
        <v>250</v>
      </c>
      <c r="E7" s="137"/>
      <c r="F7" s="137">
        <f aca="true" t="shared" si="0" ref="F7:F19">C7+D7-E7</f>
        <v>1030</v>
      </c>
    </row>
    <row r="8" spans="2:6" ht="15.75">
      <c r="B8" s="136" t="s">
        <v>234</v>
      </c>
      <c r="C8" s="137"/>
      <c r="D8" s="138"/>
      <c r="E8" s="137"/>
      <c r="F8" s="137"/>
    </row>
    <row r="9" spans="2:6" ht="15.75">
      <c r="B9" s="136" t="s">
        <v>173</v>
      </c>
      <c r="C9" s="137"/>
      <c r="D9" s="138"/>
      <c r="E9" s="137"/>
      <c r="F9" s="137"/>
    </row>
    <row r="10" spans="2:6" ht="15.75">
      <c r="B10" s="161" t="s">
        <v>235</v>
      </c>
      <c r="C10" s="137"/>
      <c r="D10" s="138"/>
      <c r="E10" s="137"/>
      <c r="F10" s="137"/>
    </row>
    <row r="11" spans="2:6" ht="15.75">
      <c r="B11" s="136" t="s">
        <v>59</v>
      </c>
      <c r="C11" s="137">
        <v>1840</v>
      </c>
      <c r="D11" s="138"/>
      <c r="E11" s="137"/>
      <c r="F11" s="137">
        <f t="shared" si="0"/>
        <v>1840</v>
      </c>
    </row>
    <row r="12" spans="2:6" ht="15.75">
      <c r="B12" s="136" t="s">
        <v>61</v>
      </c>
      <c r="C12" s="137">
        <v>22200</v>
      </c>
      <c r="D12" s="138">
        <v>150</v>
      </c>
      <c r="E12" s="137"/>
      <c r="F12" s="137">
        <f t="shared" si="0"/>
        <v>22350</v>
      </c>
    </row>
    <row r="13" spans="2:6" ht="15.75">
      <c r="B13" s="136" t="s">
        <v>236</v>
      </c>
      <c r="C13" s="137">
        <v>20900</v>
      </c>
      <c r="D13" s="138">
        <v>120</v>
      </c>
      <c r="E13" s="137">
        <v>1500</v>
      </c>
      <c r="F13" s="137">
        <f t="shared" si="0"/>
        <v>19520</v>
      </c>
    </row>
    <row r="14" spans="2:6" ht="15.75">
      <c r="B14" s="136" t="s">
        <v>237</v>
      </c>
      <c r="C14" s="137">
        <v>6700</v>
      </c>
      <c r="D14" s="138">
        <v>2060</v>
      </c>
      <c r="E14" s="137">
        <v>450</v>
      </c>
      <c r="F14" s="137">
        <f t="shared" si="0"/>
        <v>8310</v>
      </c>
    </row>
    <row r="15" spans="2:6" ht="15.75">
      <c r="B15" s="136" t="s">
        <v>177</v>
      </c>
      <c r="C15" s="137">
        <v>220</v>
      </c>
      <c r="D15" s="138">
        <v>980</v>
      </c>
      <c r="E15" s="137">
        <v>220</v>
      </c>
      <c r="F15" s="137">
        <f t="shared" si="0"/>
        <v>980</v>
      </c>
    </row>
    <row r="16" spans="2:6" ht="15.75">
      <c r="B16" s="136" t="s">
        <v>238</v>
      </c>
      <c r="C16" s="137">
        <v>180</v>
      </c>
      <c r="D16" s="138">
        <v>210</v>
      </c>
      <c r="E16" s="137">
        <v>180</v>
      </c>
      <c r="F16" s="137">
        <f t="shared" si="0"/>
        <v>210</v>
      </c>
    </row>
    <row r="17" spans="2:6" ht="15.75">
      <c r="B17" s="161" t="s">
        <v>239</v>
      </c>
      <c r="C17" s="137"/>
      <c r="D17" s="138"/>
      <c r="E17" s="137"/>
      <c r="F17" s="137"/>
    </row>
    <row r="18" spans="2:6" ht="15.75">
      <c r="B18" s="136" t="s">
        <v>266</v>
      </c>
      <c r="C18" s="137">
        <v>50</v>
      </c>
      <c r="D18" s="138"/>
      <c r="E18" s="137"/>
      <c r="F18" s="137">
        <f t="shared" si="0"/>
        <v>50</v>
      </c>
    </row>
    <row r="19" spans="2:6" ht="16.5" thickBot="1">
      <c r="B19" s="139" t="s">
        <v>67</v>
      </c>
      <c r="C19" s="140">
        <v>5000</v>
      </c>
      <c r="D19" s="141"/>
      <c r="E19" s="140">
        <v>5000</v>
      </c>
      <c r="F19" s="140">
        <f t="shared" si="0"/>
        <v>0</v>
      </c>
    </row>
    <row r="20" spans="2:6" ht="16.5" thickBot="1">
      <c r="B20" s="166" t="s">
        <v>240</v>
      </c>
      <c r="C20" s="105">
        <f>SUM(C6:C19)</f>
        <v>58120</v>
      </c>
      <c r="D20" s="106">
        <f>SUM(D6:D19)</f>
        <v>3770</v>
      </c>
      <c r="E20" s="105">
        <f>SUM(E6:E19)</f>
        <v>7350</v>
      </c>
      <c r="F20" s="106">
        <f>C20+D20-E20</f>
        <v>54540</v>
      </c>
    </row>
    <row r="21" ht="16.5" thickBot="1"/>
    <row r="22" spans="2:6" ht="32.25" thickBot="1">
      <c r="B22" s="127" t="s">
        <v>241</v>
      </c>
      <c r="C22" s="131" t="s">
        <v>229</v>
      </c>
      <c r="D22" s="129" t="s">
        <v>242</v>
      </c>
      <c r="E22" s="128" t="s">
        <v>243</v>
      </c>
      <c r="F22" s="130" t="s">
        <v>232</v>
      </c>
    </row>
    <row r="23" spans="2:6" ht="15.75">
      <c r="B23" s="142" t="s">
        <v>233</v>
      </c>
      <c r="C23" s="143"/>
      <c r="D23" s="143"/>
      <c r="E23" s="117"/>
      <c r="F23" s="143"/>
    </row>
    <row r="24" spans="2:6" ht="15.75">
      <c r="B24" s="144" t="s">
        <v>171</v>
      </c>
      <c r="C24" s="69">
        <v>70</v>
      </c>
      <c r="D24" s="76">
        <v>50</v>
      </c>
      <c r="E24" s="145"/>
      <c r="F24" s="69">
        <f>C24+D24-E24</f>
        <v>120</v>
      </c>
    </row>
    <row r="25" spans="2:6" ht="15.75">
      <c r="B25" s="144" t="s">
        <v>172</v>
      </c>
      <c r="C25" s="69">
        <v>80</v>
      </c>
      <c r="D25" s="76">
        <v>180</v>
      </c>
      <c r="E25" s="145"/>
      <c r="F25" s="69">
        <f aca="true" t="shared" si="1" ref="F25:F30">C25+D25-E25</f>
        <v>260</v>
      </c>
    </row>
    <row r="26" spans="2:6" ht="15.75">
      <c r="B26" s="146" t="s">
        <v>235</v>
      </c>
      <c r="C26" s="69"/>
      <c r="D26" s="76"/>
      <c r="E26" s="145"/>
      <c r="F26" s="69"/>
    </row>
    <row r="27" spans="2:6" ht="15.75">
      <c r="B27" s="144" t="s">
        <v>61</v>
      </c>
      <c r="C27" s="69">
        <v>4590</v>
      </c>
      <c r="D27" s="76">
        <v>730</v>
      </c>
      <c r="E27" s="145"/>
      <c r="F27" s="69">
        <f t="shared" si="1"/>
        <v>5320</v>
      </c>
    </row>
    <row r="28" spans="2:6" ht="15.75">
      <c r="B28" s="144" t="s">
        <v>236</v>
      </c>
      <c r="C28" s="69">
        <v>2600</v>
      </c>
      <c r="D28" s="76">
        <v>1830</v>
      </c>
      <c r="E28" s="145">
        <v>450</v>
      </c>
      <c r="F28" s="69">
        <f t="shared" si="1"/>
        <v>3980</v>
      </c>
    </row>
    <row r="29" spans="2:6" ht="16.5" thickBot="1">
      <c r="B29" s="147" t="s">
        <v>237</v>
      </c>
      <c r="C29" s="71">
        <v>1300</v>
      </c>
      <c r="D29" s="148">
        <v>2720</v>
      </c>
      <c r="E29" s="149">
        <v>280</v>
      </c>
      <c r="F29" s="71">
        <f t="shared" si="1"/>
        <v>3740</v>
      </c>
    </row>
    <row r="30" spans="2:6" ht="16.5" thickBot="1">
      <c r="B30" s="166" t="s">
        <v>240</v>
      </c>
      <c r="C30" s="167">
        <f>SUM(C24:C29)</f>
        <v>8640</v>
      </c>
      <c r="D30" s="167">
        <f>SUM(D24:D29)</f>
        <v>5510</v>
      </c>
      <c r="E30" s="167">
        <f>SUM(E24:E29)</f>
        <v>730</v>
      </c>
      <c r="F30" s="106">
        <f t="shared" si="1"/>
        <v>13420</v>
      </c>
    </row>
    <row r="31" ht="16.5" thickBot="1"/>
    <row r="32" spans="2:6" ht="32.25" thickBot="1">
      <c r="B32" s="127" t="s">
        <v>244</v>
      </c>
      <c r="C32" s="131" t="s">
        <v>229</v>
      </c>
      <c r="D32" s="132" t="s">
        <v>242</v>
      </c>
      <c r="E32" s="131" t="s">
        <v>245</v>
      </c>
      <c r="F32" s="133" t="s">
        <v>232</v>
      </c>
    </row>
    <row r="33" spans="2:6" ht="15.75">
      <c r="B33" s="117" t="s">
        <v>246</v>
      </c>
      <c r="C33" s="108"/>
      <c r="D33" s="108"/>
      <c r="E33" s="118"/>
      <c r="F33" s="108"/>
    </row>
    <row r="34" spans="2:6" ht="15.75">
      <c r="B34" s="144" t="s">
        <v>247</v>
      </c>
      <c r="C34" s="82">
        <v>1050</v>
      </c>
      <c r="D34" s="76">
        <v>1270</v>
      </c>
      <c r="E34" s="121">
        <v>1050</v>
      </c>
      <c r="F34" s="76">
        <f>C34+D34-E34</f>
        <v>1270</v>
      </c>
    </row>
    <row r="35" spans="2:6" ht="15.75">
      <c r="B35" s="144" t="s">
        <v>248</v>
      </c>
      <c r="C35" s="82"/>
      <c r="D35" s="76"/>
      <c r="E35" s="123"/>
      <c r="F35" s="76"/>
    </row>
    <row r="36" spans="2:6" ht="15.75">
      <c r="B36" s="144" t="s">
        <v>249</v>
      </c>
      <c r="C36" s="82">
        <v>700</v>
      </c>
      <c r="D36" s="76">
        <v>3200</v>
      </c>
      <c r="E36" s="121"/>
      <c r="F36" s="76">
        <f>C36+D36-E36</f>
        <v>3900</v>
      </c>
    </row>
    <row r="37" spans="2:6" ht="16.5" thickBot="1">
      <c r="B37" s="144" t="s">
        <v>74</v>
      </c>
      <c r="C37" s="83">
        <v>50</v>
      </c>
      <c r="D37" s="148">
        <v>10</v>
      </c>
      <c r="E37" s="150">
        <v>50</v>
      </c>
      <c r="F37" s="76">
        <f>C37+D37-E37</f>
        <v>10</v>
      </c>
    </row>
    <row r="38" spans="2:6" ht="16.5" thickBot="1">
      <c r="B38" s="166" t="s">
        <v>240</v>
      </c>
      <c r="C38" s="165">
        <f>SUM(C33:C37)</f>
        <v>1800</v>
      </c>
      <c r="D38" s="165">
        <f>SUM(D33:D37)</f>
        <v>4480</v>
      </c>
      <c r="E38" s="165">
        <f>SUM(E33:E37)</f>
        <v>1100</v>
      </c>
      <c r="F38" s="106">
        <f>SUM(F33:F37)</f>
        <v>5180</v>
      </c>
    </row>
    <row r="39" ht="16.5" thickBot="1"/>
    <row r="40" spans="2:6" ht="32.25" thickBot="1">
      <c r="B40" s="127" t="s">
        <v>250</v>
      </c>
      <c r="C40" s="128" t="s">
        <v>229</v>
      </c>
      <c r="D40" s="129" t="s">
        <v>242</v>
      </c>
      <c r="E40" s="128" t="s">
        <v>245</v>
      </c>
      <c r="F40" s="130" t="s">
        <v>232</v>
      </c>
    </row>
    <row r="41" spans="2:6" ht="15.75">
      <c r="B41" s="151" t="s">
        <v>251</v>
      </c>
      <c r="C41" s="82">
        <v>3000</v>
      </c>
      <c r="D41" s="108">
        <v>2150</v>
      </c>
      <c r="E41" s="108">
        <v>2830</v>
      </c>
      <c r="F41" s="82">
        <f>C41+D41-E41</f>
        <v>2320</v>
      </c>
    </row>
    <row r="42" spans="2:6" ht="16.5" thickBot="1">
      <c r="B42" s="151" t="s">
        <v>252</v>
      </c>
      <c r="C42" s="82">
        <v>320</v>
      </c>
      <c r="D42" s="148">
        <v>870</v>
      </c>
      <c r="E42" s="148">
        <v>320</v>
      </c>
      <c r="F42" s="82">
        <f>C42+D42-E42</f>
        <v>870</v>
      </c>
    </row>
    <row r="43" spans="2:6" ht="16.5" thickBot="1">
      <c r="B43" s="166" t="s">
        <v>240</v>
      </c>
      <c r="C43" s="163">
        <f>C41+C42</f>
        <v>3320</v>
      </c>
      <c r="D43" s="163">
        <f>D41+D42</f>
        <v>3020</v>
      </c>
      <c r="E43" s="163">
        <f>E41+E42</f>
        <v>3150</v>
      </c>
      <c r="F43" s="164">
        <f>C43+D43-E43</f>
        <v>3190</v>
      </c>
    </row>
    <row r="44" spans="2:6" ht="16.5" thickBot="1">
      <c r="B44" s="152" t="s">
        <v>253</v>
      </c>
      <c r="C44" s="153">
        <v>320</v>
      </c>
      <c r="D44" s="154">
        <v>70</v>
      </c>
      <c r="E44" s="153">
        <v>140</v>
      </c>
      <c r="F44" s="83">
        <f>C44+D44-E44</f>
        <v>250</v>
      </c>
    </row>
    <row r="46" ht="15.75">
      <c r="B46" s="155"/>
    </row>
    <row r="47" spans="2:3" ht="15.75">
      <c r="B47" s="155"/>
      <c r="C47" s="156"/>
    </row>
    <row r="48" spans="2:6" ht="15.75">
      <c r="B48" s="155"/>
      <c r="C48" s="156"/>
      <c r="E48" s="157"/>
      <c r="F48" s="158"/>
    </row>
    <row r="49" spans="2:3" ht="15.75">
      <c r="B49" s="159"/>
      <c r="C49" s="156"/>
    </row>
    <row r="50" spans="2:6" ht="15.75">
      <c r="B50" s="155"/>
      <c r="C50" s="155"/>
      <c r="E50" s="160"/>
      <c r="F50" s="158"/>
    </row>
    <row r="51" spans="2:5" ht="15.75">
      <c r="B51" s="155"/>
      <c r="C51" s="155"/>
      <c r="E51" s="160"/>
    </row>
  </sheetData>
  <sheetProtection sheet="1"/>
  <mergeCells count="1">
    <mergeCell ref="B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168" customWidth="1"/>
    <col min="2" max="2" width="32.7109375" style="168" customWidth="1"/>
    <col min="3" max="3" width="11.7109375" style="168" customWidth="1"/>
    <col min="4" max="4" width="32.7109375" style="168" customWidth="1"/>
    <col min="5" max="5" width="11.7109375" style="168" customWidth="1"/>
    <col min="6" max="6" width="32.7109375" style="168" customWidth="1"/>
    <col min="7" max="7" width="11.7109375" style="168" customWidth="1"/>
    <col min="8" max="16384" width="11.421875" style="168" customWidth="1"/>
  </cols>
  <sheetData>
    <row r="1" spans="2:7" s="171" customFormat="1" ht="13.5" customHeight="1" thickBot="1">
      <c r="B1" s="376"/>
      <c r="C1" s="376"/>
      <c r="D1" s="376"/>
      <c r="E1" s="376"/>
      <c r="F1" s="376"/>
      <c r="G1" s="376"/>
    </row>
    <row r="2" spans="2:7" ht="13.5" customHeight="1" thickBot="1">
      <c r="B2" s="373" t="s">
        <v>294</v>
      </c>
      <c r="C2" s="374"/>
      <c r="D2" s="374"/>
      <c r="E2" s="374"/>
      <c r="F2" s="374"/>
      <c r="G2" s="375"/>
    </row>
    <row r="3" spans="2:7" ht="13.5" customHeight="1" thickBot="1">
      <c r="B3" s="380" t="s">
        <v>0</v>
      </c>
      <c r="C3" s="381"/>
      <c r="D3" s="380" t="s">
        <v>1</v>
      </c>
      <c r="E3" s="381"/>
      <c r="F3" s="382" t="s">
        <v>219</v>
      </c>
      <c r="G3" s="383"/>
    </row>
    <row r="4" spans="2:7" s="170" customFormat="1" ht="13.5" customHeight="1" thickBot="1">
      <c r="B4" s="175" t="s">
        <v>2</v>
      </c>
      <c r="C4" s="176"/>
      <c r="D4" s="177" t="s">
        <v>3</v>
      </c>
      <c r="E4" s="176"/>
      <c r="F4" s="178" t="s">
        <v>7</v>
      </c>
      <c r="G4" s="179"/>
    </row>
    <row r="5" spans="2:7" s="170" customFormat="1" ht="13.5" customHeight="1">
      <c r="B5" s="180" t="s">
        <v>4</v>
      </c>
      <c r="C5" s="181"/>
      <c r="D5" s="384" t="s">
        <v>8</v>
      </c>
      <c r="E5" s="387"/>
      <c r="F5" s="182"/>
      <c r="G5" s="183"/>
    </row>
    <row r="6" spans="2:7" s="170" customFormat="1" ht="13.5" customHeight="1">
      <c r="B6" s="180" t="s">
        <v>5</v>
      </c>
      <c r="C6" s="181"/>
      <c r="D6" s="385"/>
      <c r="E6" s="388"/>
      <c r="F6" s="182"/>
      <c r="G6" s="183"/>
    </row>
    <row r="7" spans="2:7" s="170" customFormat="1" ht="13.5" customHeight="1" thickBot="1">
      <c r="B7" s="180" t="s">
        <v>27</v>
      </c>
      <c r="C7" s="181"/>
      <c r="D7" s="386"/>
      <c r="E7" s="389"/>
      <c r="F7" s="182"/>
      <c r="G7" s="183"/>
    </row>
    <row r="8" spans="2:7" s="169" customFormat="1" ht="13.5" customHeight="1" thickBot="1">
      <c r="B8" s="185" t="s">
        <v>261</v>
      </c>
      <c r="C8" s="173"/>
      <c r="D8" s="186" t="s">
        <v>261</v>
      </c>
      <c r="E8" s="173"/>
      <c r="F8" s="178" t="s">
        <v>6</v>
      </c>
      <c r="G8" s="179"/>
    </row>
    <row r="9" spans="2:7" s="174" customFormat="1" ht="12.75">
      <c r="B9" s="187" t="s">
        <v>6</v>
      </c>
      <c r="C9" s="188"/>
      <c r="D9" s="379" t="s">
        <v>295</v>
      </c>
      <c r="E9" s="377"/>
      <c r="F9" s="189"/>
      <c r="G9" s="190"/>
    </row>
    <row r="10" spans="2:7" ht="13.5" customHeight="1" thickBot="1">
      <c r="B10" s="180" t="s">
        <v>7</v>
      </c>
      <c r="C10" s="181"/>
      <c r="D10" s="379"/>
      <c r="E10" s="378"/>
      <c r="F10" s="182"/>
      <c r="G10" s="183"/>
    </row>
    <row r="11" spans="2:7" s="169" customFormat="1" ht="13.5" customHeight="1" thickBot="1">
      <c r="B11" s="185" t="s">
        <v>261</v>
      </c>
      <c r="C11" s="173"/>
      <c r="D11" s="186" t="s">
        <v>261</v>
      </c>
      <c r="E11" s="173"/>
      <c r="F11" s="178" t="s">
        <v>9</v>
      </c>
      <c r="G11" s="179"/>
    </row>
    <row r="12" spans="2:7" s="170" customFormat="1" ht="13.5" customHeight="1">
      <c r="B12" s="180" t="s">
        <v>9</v>
      </c>
      <c r="C12" s="181"/>
      <c r="D12" s="170" t="s">
        <v>17</v>
      </c>
      <c r="E12" s="181"/>
      <c r="F12" s="182"/>
      <c r="G12" s="183"/>
    </row>
    <row r="13" spans="2:7" s="170" customFormat="1" ht="13.5" customHeight="1" thickBot="1">
      <c r="B13" s="180" t="s">
        <v>42</v>
      </c>
      <c r="C13" s="181"/>
      <c r="D13" s="170" t="s">
        <v>18</v>
      </c>
      <c r="E13" s="181"/>
      <c r="F13" s="191"/>
      <c r="G13" s="192"/>
    </row>
    <row r="14" spans="2:7" s="169" customFormat="1" ht="13.5" customHeight="1" thickBot="1">
      <c r="B14" s="185" t="s">
        <v>261</v>
      </c>
      <c r="C14" s="173"/>
      <c r="D14" s="186" t="s">
        <v>261</v>
      </c>
      <c r="E14" s="173"/>
      <c r="F14" s="178" t="s">
        <v>298</v>
      </c>
      <c r="G14" s="179"/>
    </row>
    <row r="15" spans="2:7" s="170" customFormat="1" ht="13.5" customHeight="1">
      <c r="B15" s="180" t="s">
        <v>10</v>
      </c>
      <c r="C15" s="181"/>
      <c r="D15" s="170" t="s">
        <v>47</v>
      </c>
      <c r="E15" s="181"/>
      <c r="F15" s="182"/>
      <c r="G15" s="183"/>
    </row>
    <row r="16" spans="2:7" s="193" customFormat="1" ht="25.5">
      <c r="B16" s="187" t="s">
        <v>299</v>
      </c>
      <c r="C16" s="184"/>
      <c r="D16" s="193" t="s">
        <v>300</v>
      </c>
      <c r="E16" s="194"/>
      <c r="F16" s="189"/>
      <c r="G16" s="195"/>
    </row>
    <row r="17" spans="2:7" s="170" customFormat="1" ht="13.5" customHeight="1" thickBot="1">
      <c r="B17" s="180" t="s">
        <v>11</v>
      </c>
      <c r="C17" s="181"/>
      <c r="D17" s="170" t="s">
        <v>19</v>
      </c>
      <c r="E17" s="181"/>
      <c r="F17" s="182"/>
      <c r="G17" s="183"/>
    </row>
    <row r="18" spans="2:7" s="169" customFormat="1" ht="13.5" customHeight="1" thickBot="1">
      <c r="B18" s="185" t="s">
        <v>261</v>
      </c>
      <c r="C18" s="173"/>
      <c r="D18" s="186" t="s">
        <v>261</v>
      </c>
      <c r="E18" s="173"/>
      <c r="F18" s="178" t="s">
        <v>12</v>
      </c>
      <c r="G18" s="179"/>
    </row>
    <row r="19" spans="2:7" s="170" customFormat="1" ht="13.5" customHeight="1">
      <c r="B19" s="180" t="s">
        <v>43</v>
      </c>
      <c r="C19" s="181"/>
      <c r="D19" s="170" t="s">
        <v>48</v>
      </c>
      <c r="E19" s="181"/>
      <c r="F19" s="182"/>
      <c r="G19" s="172"/>
    </row>
    <row r="20" spans="2:7" s="193" customFormat="1" ht="25.5">
      <c r="B20" s="187" t="s">
        <v>301</v>
      </c>
      <c r="C20" s="196"/>
      <c r="D20" s="187" t="s">
        <v>301</v>
      </c>
      <c r="E20" s="196"/>
      <c r="F20" s="189"/>
      <c r="G20" s="197"/>
    </row>
    <row r="21" spans="2:7" s="170" customFormat="1" ht="13.5" customHeight="1" thickBot="1">
      <c r="B21" s="180" t="s">
        <v>13</v>
      </c>
      <c r="C21" s="181"/>
      <c r="D21" s="170" t="s">
        <v>20</v>
      </c>
      <c r="E21" s="181"/>
      <c r="F21" s="191"/>
      <c r="G21" s="198"/>
    </row>
    <row r="22" spans="2:7" s="169" customFormat="1" ht="13.5" customHeight="1" thickBot="1">
      <c r="B22" s="185" t="s">
        <v>261</v>
      </c>
      <c r="C22" s="173"/>
      <c r="D22" s="186" t="s">
        <v>261</v>
      </c>
      <c r="E22" s="173"/>
      <c r="F22" s="178" t="s">
        <v>15</v>
      </c>
      <c r="G22" s="173"/>
    </row>
    <row r="23" spans="2:7" s="169" customFormat="1" ht="13.5" customHeight="1" thickBot="1">
      <c r="B23" s="199" t="s">
        <v>14</v>
      </c>
      <c r="C23" s="173"/>
      <c r="D23" s="200" t="s">
        <v>21</v>
      </c>
      <c r="E23" s="173"/>
      <c r="F23" s="178" t="s">
        <v>16</v>
      </c>
      <c r="G23" s="179"/>
    </row>
    <row r="24" spans="2:7" s="170" customFormat="1" ht="13.5" customHeight="1">
      <c r="B24" s="180" t="s">
        <v>15</v>
      </c>
      <c r="C24" s="181"/>
      <c r="D24" s="170" t="s">
        <v>44</v>
      </c>
      <c r="E24" s="181"/>
      <c r="F24" s="182"/>
      <c r="G24" s="183"/>
    </row>
    <row r="25" spans="2:7" s="170" customFormat="1" ht="13.5" customHeight="1">
      <c r="B25" s="180" t="s">
        <v>46</v>
      </c>
      <c r="C25" s="181"/>
      <c r="D25" s="170" t="s">
        <v>45</v>
      </c>
      <c r="E25" s="181"/>
      <c r="F25" s="182"/>
      <c r="G25" s="183"/>
    </row>
    <row r="26" spans="2:7" s="170" customFormat="1" ht="13.5" customHeight="1">
      <c r="B26" s="180"/>
      <c r="C26" s="181"/>
      <c r="D26" s="170" t="s">
        <v>22</v>
      </c>
      <c r="E26" s="181"/>
      <c r="F26" s="182"/>
      <c r="G26" s="183"/>
    </row>
    <row r="27" spans="2:7" s="170" customFormat="1" ht="13.5" customHeight="1" thickBot="1">
      <c r="B27" s="180"/>
      <c r="C27" s="181"/>
      <c r="D27" s="170" t="s">
        <v>23</v>
      </c>
      <c r="E27" s="181"/>
      <c r="F27" s="182"/>
      <c r="G27" s="183"/>
    </row>
    <row r="28" spans="2:7" s="169" customFormat="1" ht="13.5" customHeight="1" thickBot="1">
      <c r="B28" s="185" t="s">
        <v>261</v>
      </c>
      <c r="C28" s="173"/>
      <c r="D28" s="186" t="s">
        <v>261</v>
      </c>
      <c r="E28" s="173"/>
      <c r="F28" s="178" t="s">
        <v>25</v>
      </c>
      <c r="G28" s="201"/>
    </row>
    <row r="29" spans="2:7" ht="13.5" customHeight="1" thickBot="1">
      <c r="B29" s="202" t="s">
        <v>297</v>
      </c>
      <c r="C29" s="203"/>
      <c r="D29" s="204" t="s">
        <v>24</v>
      </c>
      <c r="E29" s="203"/>
      <c r="F29" s="205" t="s">
        <v>296</v>
      </c>
      <c r="G29" s="206"/>
    </row>
  </sheetData>
  <sheetProtection/>
  <mergeCells count="9">
    <mergeCell ref="B2:G2"/>
    <mergeCell ref="B1:G1"/>
    <mergeCell ref="E9:E10"/>
    <mergeCell ref="D9:D10"/>
    <mergeCell ref="B3:C3"/>
    <mergeCell ref="D3:E3"/>
    <mergeCell ref="F3:G3"/>
    <mergeCell ref="D5:D7"/>
    <mergeCell ref="E5:E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" customWidth="1"/>
    <col min="2" max="2" width="32.7109375" style="1" customWidth="1"/>
    <col min="3" max="3" width="11.7109375" style="1" customWidth="1"/>
    <col min="4" max="4" width="32.7109375" style="1" customWidth="1"/>
    <col min="5" max="5" width="11.7109375" style="1" customWidth="1"/>
    <col min="6" max="6" width="32.7109375" style="1" customWidth="1"/>
    <col min="7" max="7" width="11.7109375" style="1" customWidth="1"/>
    <col min="8" max="16384" width="11.421875" style="1" customWidth="1"/>
  </cols>
  <sheetData>
    <row r="1" spans="2:7" s="171" customFormat="1" ht="13.5" customHeight="1" thickBot="1">
      <c r="B1" s="376"/>
      <c r="C1" s="376"/>
      <c r="D1" s="376"/>
      <c r="E1" s="376"/>
      <c r="F1" s="376"/>
      <c r="G1" s="376"/>
    </row>
    <row r="2" spans="2:7" s="168" customFormat="1" ht="13.5" customHeight="1" thickBot="1">
      <c r="B2" s="373" t="s">
        <v>294</v>
      </c>
      <c r="C2" s="374"/>
      <c r="D2" s="374"/>
      <c r="E2" s="374"/>
      <c r="F2" s="374"/>
      <c r="G2" s="375"/>
    </row>
    <row r="3" spans="2:7" s="168" customFormat="1" ht="13.5" customHeight="1" thickBot="1">
      <c r="B3" s="380" t="s">
        <v>0</v>
      </c>
      <c r="C3" s="381"/>
      <c r="D3" s="380" t="s">
        <v>1</v>
      </c>
      <c r="E3" s="381"/>
      <c r="F3" s="382" t="s">
        <v>219</v>
      </c>
      <c r="G3" s="383"/>
    </row>
    <row r="4" spans="2:7" s="170" customFormat="1" ht="13.5" customHeight="1" thickBot="1">
      <c r="B4" s="175" t="s">
        <v>2</v>
      </c>
      <c r="C4" s="176"/>
      <c r="D4" s="177" t="s">
        <v>3</v>
      </c>
      <c r="E4" s="176"/>
      <c r="F4" s="208" t="s">
        <v>7</v>
      </c>
      <c r="G4" s="173"/>
    </row>
    <row r="5" spans="2:7" s="2" customFormat="1" ht="15" customHeight="1">
      <c r="B5" s="216" t="s">
        <v>4</v>
      </c>
      <c r="C5" s="217"/>
      <c r="D5" s="218"/>
      <c r="E5" s="219"/>
      <c r="F5" s="218"/>
      <c r="G5" s="212"/>
    </row>
    <row r="6" spans="2:7" s="2" customFormat="1" ht="15" customHeight="1">
      <c r="B6" s="220" t="s">
        <v>5</v>
      </c>
      <c r="C6" s="210"/>
      <c r="D6" s="2" t="s">
        <v>8</v>
      </c>
      <c r="E6" s="210"/>
      <c r="G6" s="221"/>
    </row>
    <row r="7" spans="2:7" s="2" customFormat="1" ht="15" customHeight="1" thickBot="1">
      <c r="B7" s="222" t="s">
        <v>27</v>
      </c>
      <c r="C7" s="223"/>
      <c r="D7" s="224"/>
      <c r="E7" s="223"/>
      <c r="G7" s="221"/>
    </row>
    <row r="8" spans="2:7" s="169" customFormat="1" ht="13.5" customHeight="1" thickBot="1">
      <c r="B8" s="185" t="s">
        <v>261</v>
      </c>
      <c r="C8" s="173"/>
      <c r="D8" s="186" t="s">
        <v>261</v>
      </c>
      <c r="E8" s="173"/>
      <c r="F8" s="209" t="s">
        <v>6</v>
      </c>
      <c r="G8" s="173"/>
    </row>
    <row r="9" spans="2:7" s="2" customFormat="1" ht="15" customHeight="1">
      <c r="B9" s="216" t="s">
        <v>6</v>
      </c>
      <c r="C9" s="217"/>
      <c r="D9" s="390" t="s">
        <v>303</v>
      </c>
      <c r="E9" s="387"/>
      <c r="F9" s="218"/>
      <c r="G9" s="212"/>
    </row>
    <row r="10" spans="2:7" s="2" customFormat="1" ht="13.5" thickBot="1">
      <c r="B10" s="222" t="s">
        <v>7</v>
      </c>
      <c r="C10" s="223"/>
      <c r="D10" s="391"/>
      <c r="E10" s="389"/>
      <c r="F10" s="224"/>
      <c r="G10" s="221"/>
    </row>
    <row r="11" spans="2:7" s="169" customFormat="1" ht="13.5" customHeight="1" thickBot="1">
      <c r="B11" s="185" t="s">
        <v>261</v>
      </c>
      <c r="C11" s="173"/>
      <c r="D11" s="186" t="s">
        <v>261</v>
      </c>
      <c r="E11" s="173"/>
      <c r="F11" s="209" t="s">
        <v>9</v>
      </c>
      <c r="G11" s="173"/>
    </row>
    <row r="12" spans="2:7" s="2" customFormat="1" ht="15" customHeight="1">
      <c r="B12" s="216" t="s">
        <v>9</v>
      </c>
      <c r="C12" s="217"/>
      <c r="D12" s="218" t="s">
        <v>17</v>
      </c>
      <c r="E12" s="217"/>
      <c r="F12" s="218"/>
      <c r="G12" s="212"/>
    </row>
    <row r="13" spans="2:7" s="2" customFormat="1" ht="15" customHeight="1" thickBot="1">
      <c r="B13" s="222" t="s">
        <v>42</v>
      </c>
      <c r="C13" s="223"/>
      <c r="D13" s="224" t="s">
        <v>18</v>
      </c>
      <c r="E13" s="223"/>
      <c r="G13" s="213"/>
    </row>
    <row r="14" spans="2:7" s="169" customFormat="1" ht="13.5" customHeight="1" thickBot="1">
      <c r="B14" s="185" t="s">
        <v>261</v>
      </c>
      <c r="C14" s="173"/>
      <c r="D14" s="186" t="s">
        <v>261</v>
      </c>
      <c r="E14" s="173"/>
      <c r="F14" s="209" t="s">
        <v>298</v>
      </c>
      <c r="G14" s="173"/>
    </row>
    <row r="15" spans="2:7" s="2" customFormat="1" ht="15" customHeight="1">
      <c r="B15" s="216" t="s">
        <v>10</v>
      </c>
      <c r="C15" s="219"/>
      <c r="D15" s="218" t="s">
        <v>47</v>
      </c>
      <c r="E15" s="217"/>
      <c r="F15" s="218"/>
      <c r="G15" s="212"/>
    </row>
    <row r="16" spans="2:7" s="2" customFormat="1" ht="25.5">
      <c r="B16" s="187" t="s">
        <v>299</v>
      </c>
      <c r="C16" s="210"/>
      <c r="D16" s="193" t="s">
        <v>300</v>
      </c>
      <c r="E16" s="210"/>
      <c r="G16" s="221"/>
    </row>
    <row r="17" spans="2:7" s="2" customFormat="1" ht="15" customHeight="1" thickBot="1">
      <c r="B17" s="222" t="s">
        <v>11</v>
      </c>
      <c r="C17" s="225"/>
      <c r="D17" s="224" t="s">
        <v>19</v>
      </c>
      <c r="E17" s="223"/>
      <c r="F17" s="224"/>
      <c r="G17" s="221"/>
    </row>
    <row r="18" spans="2:7" s="169" customFormat="1" ht="13.5" customHeight="1" thickBot="1">
      <c r="B18" s="185" t="s">
        <v>261</v>
      </c>
      <c r="C18" s="173"/>
      <c r="D18" s="186" t="s">
        <v>261</v>
      </c>
      <c r="E18" s="173"/>
      <c r="F18" s="209" t="s">
        <v>12</v>
      </c>
      <c r="G18" s="173"/>
    </row>
    <row r="19" spans="2:7" s="2" customFormat="1" ht="15" customHeight="1">
      <c r="B19" s="216" t="s">
        <v>43</v>
      </c>
      <c r="C19" s="181"/>
      <c r="D19" s="218" t="s">
        <v>48</v>
      </c>
      <c r="E19" s="181"/>
      <c r="F19" s="218"/>
      <c r="G19" s="221"/>
    </row>
    <row r="20" spans="2:7" s="2" customFormat="1" ht="25.5">
      <c r="B20" s="187" t="s">
        <v>301</v>
      </c>
      <c r="C20" s="210"/>
      <c r="D20" s="187" t="s">
        <v>301</v>
      </c>
      <c r="E20" s="210"/>
      <c r="G20" s="221"/>
    </row>
    <row r="21" spans="2:7" s="2" customFormat="1" ht="15" customHeight="1" thickBot="1">
      <c r="B21" s="222" t="s">
        <v>13</v>
      </c>
      <c r="C21" s="223"/>
      <c r="D21" s="224" t="s">
        <v>20</v>
      </c>
      <c r="E21" s="223"/>
      <c r="F21" s="226"/>
      <c r="G21" s="227"/>
    </row>
    <row r="22" spans="2:7" s="169" customFormat="1" ht="13.5" customHeight="1" thickBot="1">
      <c r="B22" s="185" t="s">
        <v>261</v>
      </c>
      <c r="C22" s="173"/>
      <c r="D22" s="186" t="s">
        <v>261</v>
      </c>
      <c r="E22" s="173"/>
      <c r="F22" s="178" t="s">
        <v>15</v>
      </c>
      <c r="G22" s="173"/>
    </row>
    <row r="23" spans="2:7" s="169" customFormat="1" ht="13.5" customHeight="1" thickBot="1">
      <c r="B23" s="199" t="s">
        <v>14</v>
      </c>
      <c r="C23" s="173"/>
      <c r="D23" s="200" t="s">
        <v>21</v>
      </c>
      <c r="E23" s="173"/>
      <c r="F23" s="178" t="s">
        <v>16</v>
      </c>
      <c r="G23" s="179"/>
    </row>
    <row r="24" spans="2:7" s="170" customFormat="1" ht="13.5" customHeight="1">
      <c r="B24" s="180" t="s">
        <v>15</v>
      </c>
      <c r="C24" s="181"/>
      <c r="D24" s="170" t="s">
        <v>44</v>
      </c>
      <c r="E24" s="181"/>
      <c r="F24" s="182"/>
      <c r="G24" s="183"/>
    </row>
    <row r="25" spans="2:7" s="2" customFormat="1" ht="15" customHeight="1">
      <c r="B25" s="220" t="s">
        <v>46</v>
      </c>
      <c r="C25" s="210"/>
      <c r="D25" s="2" t="s">
        <v>45</v>
      </c>
      <c r="E25" s="210"/>
      <c r="G25" s="221"/>
    </row>
    <row r="26" spans="2:7" s="2" customFormat="1" ht="15" customHeight="1">
      <c r="B26" s="220"/>
      <c r="C26" s="210"/>
      <c r="D26" s="2" t="s">
        <v>22</v>
      </c>
      <c r="E26" s="210"/>
      <c r="G26" s="221"/>
    </row>
    <row r="27" spans="2:7" s="2" customFormat="1" ht="15" customHeight="1" thickBot="1">
      <c r="B27" s="222"/>
      <c r="C27" s="223"/>
      <c r="D27" s="224" t="s">
        <v>23</v>
      </c>
      <c r="E27" s="223"/>
      <c r="F27" s="224"/>
      <c r="G27" s="221"/>
    </row>
    <row r="28" spans="2:7" s="169" customFormat="1" ht="13.5" customHeight="1" thickBot="1">
      <c r="B28" s="185" t="s">
        <v>261</v>
      </c>
      <c r="C28" s="173"/>
      <c r="D28" s="186" t="s">
        <v>261</v>
      </c>
      <c r="E28" s="173"/>
      <c r="F28" s="178" t="s">
        <v>25</v>
      </c>
      <c r="G28" s="201"/>
    </row>
    <row r="29" spans="2:7" ht="15" customHeight="1" thickBot="1">
      <c r="B29" s="214" t="s">
        <v>297</v>
      </c>
      <c r="C29" s="211"/>
      <c r="D29" s="215" t="s">
        <v>24</v>
      </c>
      <c r="E29" s="211"/>
      <c r="F29" s="358" t="s">
        <v>302</v>
      </c>
      <c r="G29" s="207"/>
    </row>
  </sheetData>
  <sheetProtection/>
  <mergeCells count="7">
    <mergeCell ref="E9:E10"/>
    <mergeCell ref="D9:D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C1" sqref="C1:D16384"/>
    </sheetView>
  </sheetViews>
  <sheetFormatPr defaultColWidth="11.421875" defaultRowHeight="12.75"/>
  <cols>
    <col min="1" max="1" width="3.7109375" style="241" customWidth="1"/>
    <col min="2" max="2" width="55.28125" style="241" customWidth="1"/>
    <col min="3" max="4" width="13.7109375" style="241" customWidth="1"/>
    <col min="5" max="16384" width="11.421875" style="241" customWidth="1"/>
  </cols>
  <sheetData>
    <row r="1" spans="1:2" ht="15.75" customHeight="1" thickBot="1">
      <c r="A1" s="397"/>
      <c r="B1" s="397"/>
    </row>
    <row r="2" spans="2:5" ht="31.5" customHeight="1" thickBot="1">
      <c r="B2" s="394" t="s">
        <v>304</v>
      </c>
      <c r="C2" s="395"/>
      <c r="D2" s="396"/>
      <c r="E2" s="242"/>
    </row>
    <row r="3" spans="2:5" s="243" customFormat="1" ht="16.5" thickBot="1">
      <c r="B3" s="233"/>
      <c r="C3" s="233"/>
      <c r="D3" s="233"/>
      <c r="E3" s="244"/>
    </row>
    <row r="4" spans="2:5" ht="16.5" thickBot="1">
      <c r="B4" s="238" t="s">
        <v>305</v>
      </c>
      <c r="C4" s="248" t="s">
        <v>28</v>
      </c>
      <c r="D4" s="248" t="s">
        <v>29</v>
      </c>
      <c r="E4" s="242"/>
    </row>
    <row r="5" spans="2:5" ht="15.75" customHeight="1">
      <c r="B5" s="249" t="s">
        <v>307</v>
      </c>
      <c r="C5" s="250"/>
      <c r="D5" s="256"/>
      <c r="E5" s="259"/>
    </row>
    <row r="6" spans="2:5" ht="15.75">
      <c r="B6" s="251" t="s">
        <v>216</v>
      </c>
      <c r="C6" s="228"/>
      <c r="D6" s="257"/>
      <c r="E6" s="247"/>
    </row>
    <row r="7" spans="2:5" ht="15.75">
      <c r="B7" s="251" t="s">
        <v>11</v>
      </c>
      <c r="C7" s="228"/>
      <c r="D7" s="257"/>
      <c r="E7" s="247"/>
    </row>
    <row r="8" spans="2:5" ht="15.75">
      <c r="B8" s="251" t="s">
        <v>308</v>
      </c>
      <c r="C8" s="228"/>
      <c r="D8" s="257"/>
      <c r="E8" s="247"/>
    </row>
    <row r="9" spans="2:5" ht="15.75">
      <c r="B9" s="251" t="s">
        <v>165</v>
      </c>
      <c r="C9" s="228"/>
      <c r="D9" s="257"/>
      <c r="E9" s="247"/>
    </row>
    <row r="10" spans="2:5" ht="15.75">
      <c r="B10" s="251" t="s">
        <v>309</v>
      </c>
      <c r="C10" s="228"/>
      <c r="D10" s="257"/>
      <c r="E10" s="247"/>
    </row>
    <row r="11" spans="2:5" ht="15.75">
      <c r="B11" s="251" t="s">
        <v>310</v>
      </c>
      <c r="C11" s="228"/>
      <c r="D11" s="257"/>
      <c r="E11" s="247"/>
    </row>
    <row r="12" spans="2:5" ht="15.75">
      <c r="B12" s="251" t="s">
        <v>311</v>
      </c>
      <c r="C12" s="228"/>
      <c r="D12" s="257"/>
      <c r="E12" s="247"/>
    </row>
    <row r="13" spans="2:5" ht="15.75">
      <c r="B13" s="251" t="s">
        <v>168</v>
      </c>
      <c r="C13" s="228"/>
      <c r="D13" s="257"/>
      <c r="E13" s="247"/>
    </row>
    <row r="14" spans="2:5" ht="15.75">
      <c r="B14" s="251" t="s">
        <v>169</v>
      </c>
      <c r="C14" s="228"/>
      <c r="D14" s="257"/>
      <c r="E14" s="247"/>
    </row>
    <row r="15" spans="2:5" ht="15.75">
      <c r="B15" s="251" t="s">
        <v>287</v>
      </c>
      <c r="C15" s="228"/>
      <c r="D15" s="257"/>
      <c r="E15" s="247"/>
    </row>
    <row r="16" spans="2:5" ht="15.75">
      <c r="B16" s="251" t="s">
        <v>312</v>
      </c>
      <c r="C16" s="228"/>
      <c r="D16" s="257"/>
      <c r="E16" s="247"/>
    </row>
    <row r="17" spans="2:5" ht="16.5" thickBot="1">
      <c r="B17" s="252" t="s">
        <v>313</v>
      </c>
      <c r="C17" s="228"/>
      <c r="D17" s="258"/>
      <c r="E17" s="247"/>
    </row>
    <row r="18" spans="2:5" ht="16.5" thickBot="1">
      <c r="B18" s="260" t="s">
        <v>314</v>
      </c>
      <c r="C18" s="232"/>
      <c r="D18" s="265"/>
      <c r="E18" s="242"/>
    </row>
    <row r="19" spans="2:6" ht="15.75">
      <c r="B19" s="253" t="s">
        <v>19</v>
      </c>
      <c r="C19" s="264"/>
      <c r="D19" s="250"/>
      <c r="E19" s="242"/>
      <c r="F19" s="243"/>
    </row>
    <row r="20" spans="2:6" ht="15.75">
      <c r="B20" s="251" t="s">
        <v>308</v>
      </c>
      <c r="C20" s="254"/>
      <c r="D20" s="228"/>
      <c r="E20" s="242"/>
      <c r="F20" s="243"/>
    </row>
    <row r="21" spans="2:6" ht="15.75">
      <c r="B21" s="251" t="s">
        <v>161</v>
      </c>
      <c r="C21" s="254"/>
      <c r="D21" s="228"/>
      <c r="E21" s="242"/>
      <c r="F21" s="243"/>
    </row>
    <row r="22" spans="2:6" ht="15.75">
      <c r="B22" s="251" t="s">
        <v>162</v>
      </c>
      <c r="C22" s="254"/>
      <c r="D22" s="228"/>
      <c r="E22" s="242"/>
      <c r="F22" s="243"/>
    </row>
    <row r="23" spans="2:6" ht="15.75">
      <c r="B23" s="251" t="s">
        <v>317</v>
      </c>
      <c r="C23" s="254"/>
      <c r="D23" s="228"/>
      <c r="E23" s="242"/>
      <c r="F23" s="243"/>
    </row>
    <row r="24" spans="2:6" ht="15.75">
      <c r="B24" s="251" t="s">
        <v>290</v>
      </c>
      <c r="C24" s="254"/>
      <c r="D24" s="228"/>
      <c r="E24" s="242"/>
      <c r="F24" s="243"/>
    </row>
    <row r="25" spans="2:6" ht="15.75">
      <c r="B25" s="251" t="s">
        <v>318</v>
      </c>
      <c r="C25" s="254"/>
      <c r="D25" s="228"/>
      <c r="E25" s="242"/>
      <c r="F25" s="243"/>
    </row>
    <row r="26" spans="2:6" ht="15.75">
      <c r="B26" s="251" t="s">
        <v>22</v>
      </c>
      <c r="C26" s="254"/>
      <c r="D26" s="228"/>
      <c r="E26" s="242"/>
      <c r="F26" s="243"/>
    </row>
    <row r="27" spans="2:6" ht="16.5" thickBot="1">
      <c r="B27" s="252" t="s">
        <v>23</v>
      </c>
      <c r="C27" s="255"/>
      <c r="D27" s="228"/>
      <c r="E27" s="242"/>
      <c r="F27" s="243"/>
    </row>
    <row r="28" spans="2:5" ht="16.5" thickBot="1">
      <c r="B28" s="260" t="s">
        <v>315</v>
      </c>
      <c r="C28" s="265"/>
      <c r="D28" s="232"/>
      <c r="E28" s="242"/>
    </row>
    <row r="29" spans="2:5" ht="16.5" thickBot="1">
      <c r="B29" s="261" t="s">
        <v>316</v>
      </c>
      <c r="C29" s="263"/>
      <c r="D29" s="262"/>
      <c r="E29" s="242"/>
    </row>
    <row r="30" spans="2:4" s="242" customFormat="1" ht="16.5" thickBot="1">
      <c r="B30" s="246"/>
      <c r="C30" s="234"/>
      <c r="D30" s="235"/>
    </row>
    <row r="31" spans="2:4" ht="16.5" thickBot="1">
      <c r="B31" s="239" t="s">
        <v>306</v>
      </c>
      <c r="C31" s="239" t="s">
        <v>28</v>
      </c>
      <c r="D31" s="237" t="s">
        <v>29</v>
      </c>
    </row>
    <row r="32" spans="2:4" ht="15.75">
      <c r="B32" s="276" t="s">
        <v>319</v>
      </c>
      <c r="C32" s="264"/>
      <c r="D32" s="273"/>
    </row>
    <row r="33" spans="2:4" ht="15.75">
      <c r="B33" s="277" t="s">
        <v>320</v>
      </c>
      <c r="C33" s="254"/>
      <c r="D33" s="266"/>
    </row>
    <row r="34" spans="2:4" ht="15.75">
      <c r="B34" s="277" t="s">
        <v>321</v>
      </c>
      <c r="C34" s="254"/>
      <c r="D34" s="266"/>
    </row>
    <row r="35" spans="2:4" ht="15.75">
      <c r="B35" s="277" t="s">
        <v>322</v>
      </c>
      <c r="C35" s="254"/>
      <c r="D35" s="266"/>
    </row>
    <row r="36" spans="2:4" ht="16.5" thickBot="1">
      <c r="B36" s="278" t="s">
        <v>323</v>
      </c>
      <c r="C36" s="254"/>
      <c r="D36" s="267"/>
    </row>
    <row r="37" spans="2:4" ht="16.5" thickBot="1">
      <c r="B37" s="274" t="s">
        <v>328</v>
      </c>
      <c r="C37" s="232"/>
      <c r="D37" s="271"/>
    </row>
    <row r="38" spans="2:6" ht="15.75">
      <c r="B38" s="279" t="s">
        <v>324</v>
      </c>
      <c r="C38" s="264"/>
      <c r="D38" s="268"/>
      <c r="F38" s="243"/>
    </row>
    <row r="39" spans="2:6" ht="15.75">
      <c r="B39" s="277" t="s">
        <v>325</v>
      </c>
      <c r="C39" s="254"/>
      <c r="D39" s="269"/>
      <c r="F39" s="243"/>
    </row>
    <row r="40" spans="2:6" ht="15.75">
      <c r="B40" s="277" t="s">
        <v>326</v>
      </c>
      <c r="C40" s="254"/>
      <c r="D40" s="269"/>
      <c r="F40" s="243"/>
    </row>
    <row r="41" spans="2:6" ht="15.75">
      <c r="B41" s="277" t="s">
        <v>297</v>
      </c>
      <c r="C41" s="254"/>
      <c r="D41" s="269"/>
      <c r="F41" s="243"/>
    </row>
    <row r="42" spans="2:6" ht="16.5" thickBot="1">
      <c r="B42" s="277" t="s">
        <v>327</v>
      </c>
      <c r="C42" s="254"/>
      <c r="D42" s="228"/>
      <c r="F42" s="243"/>
    </row>
    <row r="43" spans="2:4" ht="16.5" thickBot="1">
      <c r="B43" s="274" t="s">
        <v>329</v>
      </c>
      <c r="C43" s="265"/>
      <c r="D43" s="232"/>
    </row>
    <row r="44" spans="2:4" ht="16.5" thickBot="1">
      <c r="B44" s="275" t="s">
        <v>316</v>
      </c>
      <c r="C44" s="232"/>
      <c r="D44" s="272"/>
    </row>
    <row r="46" spans="2:4" ht="15.75">
      <c r="B46" s="392"/>
      <c r="C46" s="393"/>
      <c r="D46" s="393"/>
    </row>
  </sheetData>
  <sheetProtection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6"/>
  <sheetViews>
    <sheetView showGridLines="0" tabSelected="1" zoomScalePageLayoutView="0" workbookViewId="0" topLeftCell="A1">
      <selection activeCell="F7" sqref="F7"/>
    </sheetView>
  </sheetViews>
  <sheetFormatPr defaultColWidth="11.421875" defaultRowHeight="12.75"/>
  <cols>
    <col min="1" max="1" width="3.7109375" style="241" customWidth="1"/>
    <col min="2" max="2" width="55.28125" style="241" customWidth="1"/>
    <col min="3" max="4" width="13.7109375" style="241" customWidth="1"/>
    <col min="5" max="16384" width="11.421875" style="241" customWidth="1"/>
  </cols>
  <sheetData>
    <row r="1" ht="16.5" thickBot="1">
      <c r="E1" s="242"/>
    </row>
    <row r="2" spans="2:5" ht="31.5" customHeight="1" thickBot="1">
      <c r="B2" s="394" t="s">
        <v>348</v>
      </c>
      <c r="C2" s="395"/>
      <c r="D2" s="396"/>
      <c r="E2" s="242"/>
    </row>
    <row r="3" spans="2:5" ht="16.5" thickBot="1">
      <c r="B3" s="398"/>
      <c r="C3" s="398"/>
      <c r="D3" s="398"/>
      <c r="E3" s="242"/>
    </row>
    <row r="4" spans="2:5" ht="16.5" thickBot="1">
      <c r="B4" s="238" t="s">
        <v>305</v>
      </c>
      <c r="C4" s="248" t="s">
        <v>28</v>
      </c>
      <c r="D4" s="248" t="s">
        <v>29</v>
      </c>
      <c r="E4" s="242"/>
    </row>
    <row r="5" spans="2:5" ht="15.75">
      <c r="B5" s="249" t="s">
        <v>307</v>
      </c>
      <c r="C5" s="264"/>
      <c r="D5" s="256"/>
      <c r="E5" s="245"/>
    </row>
    <row r="6" spans="2:5" ht="15.75">
      <c r="B6" s="251" t="s">
        <v>216</v>
      </c>
      <c r="C6" s="254"/>
      <c r="D6" s="254"/>
      <c r="E6" s="242"/>
    </row>
    <row r="7" spans="2:5" ht="15.75">
      <c r="B7" s="251" t="s">
        <v>11</v>
      </c>
      <c r="C7" s="254"/>
      <c r="D7" s="254"/>
      <c r="E7" s="242"/>
    </row>
    <row r="8" spans="2:5" ht="15.75">
      <c r="B8" s="251" t="s">
        <v>308</v>
      </c>
      <c r="C8" s="254"/>
      <c r="D8" s="254"/>
      <c r="E8" s="242"/>
    </row>
    <row r="9" spans="2:5" ht="15.75">
      <c r="B9" s="251" t="s">
        <v>165</v>
      </c>
      <c r="C9" s="254"/>
      <c r="D9" s="254"/>
      <c r="E9" s="242"/>
    </row>
    <row r="10" spans="2:5" ht="15.75">
      <c r="B10" s="251" t="s">
        <v>309</v>
      </c>
      <c r="C10" s="254"/>
      <c r="D10" s="254"/>
      <c r="E10" s="242"/>
    </row>
    <row r="11" spans="2:5" ht="15.75">
      <c r="B11" s="251" t="s">
        <v>310</v>
      </c>
      <c r="C11" s="254"/>
      <c r="D11" s="254"/>
      <c r="E11" s="242"/>
    </row>
    <row r="12" spans="2:5" ht="15.75">
      <c r="B12" s="251" t="s">
        <v>311</v>
      </c>
      <c r="C12" s="254"/>
      <c r="D12" s="254"/>
      <c r="E12" s="242"/>
    </row>
    <row r="13" spans="2:5" ht="15.75">
      <c r="B13" s="251" t="s">
        <v>168</v>
      </c>
      <c r="C13" s="254"/>
      <c r="D13" s="254"/>
      <c r="E13" s="242"/>
    </row>
    <row r="14" spans="2:5" ht="15.75">
      <c r="B14" s="251" t="s">
        <v>169</v>
      </c>
      <c r="C14" s="254"/>
      <c r="D14" s="254"/>
      <c r="E14" s="242"/>
    </row>
    <row r="15" spans="2:5" ht="15.75">
      <c r="B15" s="251" t="s">
        <v>287</v>
      </c>
      <c r="C15" s="254"/>
      <c r="D15" s="254"/>
      <c r="E15" s="242"/>
    </row>
    <row r="16" spans="2:5" ht="15.75">
      <c r="B16" s="251" t="s">
        <v>312</v>
      </c>
      <c r="C16" s="254"/>
      <c r="D16" s="254"/>
      <c r="E16" s="242"/>
    </row>
    <row r="17" spans="2:5" ht="16.5" thickBot="1">
      <c r="B17" s="252" t="s">
        <v>313</v>
      </c>
      <c r="C17" s="254"/>
      <c r="D17" s="255"/>
      <c r="E17" s="242"/>
    </row>
    <row r="18" spans="2:5" ht="16.5" thickBot="1">
      <c r="B18" s="270" t="s">
        <v>314</v>
      </c>
      <c r="C18" s="232"/>
      <c r="D18" s="265"/>
      <c r="E18" s="242"/>
    </row>
    <row r="19" spans="2:5" ht="15.75">
      <c r="B19" s="253" t="s">
        <v>19</v>
      </c>
      <c r="C19" s="264"/>
      <c r="D19" s="264"/>
      <c r="E19" s="242"/>
    </row>
    <row r="20" spans="2:5" ht="15.75">
      <c r="B20" s="251" t="s">
        <v>308</v>
      </c>
      <c r="C20" s="254"/>
      <c r="D20" s="254"/>
      <c r="E20" s="242"/>
    </row>
    <row r="21" spans="2:5" ht="15.75">
      <c r="B21" s="251" t="s">
        <v>161</v>
      </c>
      <c r="C21" s="254"/>
      <c r="D21" s="254"/>
      <c r="E21" s="242"/>
    </row>
    <row r="22" spans="2:5" ht="15.75">
      <c r="B22" s="251" t="s">
        <v>162</v>
      </c>
      <c r="C22" s="254"/>
      <c r="D22" s="254"/>
      <c r="E22" s="242"/>
    </row>
    <row r="23" spans="2:5" ht="15.75">
      <c r="B23" s="251" t="s">
        <v>317</v>
      </c>
      <c r="C23" s="254"/>
      <c r="D23" s="254"/>
      <c r="E23" s="242"/>
    </row>
    <row r="24" spans="2:5" ht="15.75">
      <c r="B24" s="251" t="s">
        <v>290</v>
      </c>
      <c r="C24" s="254"/>
      <c r="D24" s="254"/>
      <c r="E24" s="242"/>
    </row>
    <row r="25" spans="2:5" ht="15.75">
      <c r="B25" s="251" t="s">
        <v>318</v>
      </c>
      <c r="C25" s="254"/>
      <c r="D25" s="254"/>
      <c r="E25" s="242"/>
    </row>
    <row r="26" spans="2:5" ht="15.75">
      <c r="B26" s="251" t="s">
        <v>22</v>
      </c>
      <c r="C26" s="254"/>
      <c r="D26" s="254"/>
      <c r="E26" s="242"/>
    </row>
    <row r="27" spans="2:5" ht="16.5" thickBot="1">
      <c r="B27" s="252" t="s">
        <v>23</v>
      </c>
      <c r="C27" s="255"/>
      <c r="D27" s="254"/>
      <c r="E27" s="242"/>
    </row>
    <row r="28" spans="2:5" ht="16.5" thickBot="1">
      <c r="B28" s="274" t="s">
        <v>315</v>
      </c>
      <c r="C28" s="265"/>
      <c r="D28" s="232"/>
      <c r="E28" s="242"/>
    </row>
    <row r="29" spans="2:5" ht="16.5" thickBot="1">
      <c r="B29" s="275" t="s">
        <v>316</v>
      </c>
      <c r="C29" s="263"/>
      <c r="D29" s="262"/>
      <c r="E29" s="242"/>
    </row>
    <row r="30" spans="2:5" ht="16.5" thickBot="1">
      <c r="B30" s="243"/>
      <c r="C30" s="243"/>
      <c r="D30" s="243"/>
      <c r="E30" s="242"/>
    </row>
    <row r="31" spans="2:4" ht="16.5" thickBot="1">
      <c r="B31" s="239" t="s">
        <v>306</v>
      </c>
      <c r="C31" s="239" t="s">
        <v>28</v>
      </c>
      <c r="D31" s="237" t="s">
        <v>29</v>
      </c>
    </row>
    <row r="32" spans="2:4" ht="15.75">
      <c r="B32" s="276" t="s">
        <v>319</v>
      </c>
      <c r="C32" s="264"/>
      <c r="D32" s="273"/>
    </row>
    <row r="33" spans="2:4" ht="15.75">
      <c r="B33" s="277" t="s">
        <v>320</v>
      </c>
      <c r="C33" s="254"/>
      <c r="D33" s="266"/>
    </row>
    <row r="34" spans="2:4" ht="15.75">
      <c r="B34" s="277" t="s">
        <v>321</v>
      </c>
      <c r="C34" s="254"/>
      <c r="D34" s="266"/>
    </row>
    <row r="35" spans="2:4" ht="15.75">
      <c r="B35" s="277" t="s">
        <v>322</v>
      </c>
      <c r="C35" s="254"/>
      <c r="D35" s="266"/>
    </row>
    <row r="36" spans="2:4" ht="16.5" thickBot="1">
      <c r="B36" s="278" t="s">
        <v>323</v>
      </c>
      <c r="C36" s="254"/>
      <c r="D36" s="266"/>
    </row>
    <row r="37" spans="2:4" ht="16.5" thickBot="1">
      <c r="B37" s="274" t="s">
        <v>328</v>
      </c>
      <c r="C37" s="232"/>
      <c r="D37" s="271"/>
    </row>
    <row r="38" spans="2:4" ht="15.75">
      <c r="B38" s="279" t="s">
        <v>324</v>
      </c>
      <c r="C38" s="264"/>
      <c r="D38" s="280"/>
    </row>
    <row r="39" spans="2:4" ht="15.75">
      <c r="B39" s="277" t="s">
        <v>325</v>
      </c>
      <c r="C39" s="254"/>
      <c r="D39" s="266"/>
    </row>
    <row r="40" spans="2:4" ht="15.75">
      <c r="B40" s="277" t="s">
        <v>326</v>
      </c>
      <c r="C40" s="254"/>
      <c r="D40" s="266"/>
    </row>
    <row r="41" spans="2:4" ht="15.75">
      <c r="B41" s="277" t="s">
        <v>297</v>
      </c>
      <c r="C41" s="254"/>
      <c r="D41" s="266"/>
    </row>
    <row r="42" spans="2:4" ht="16.5" thickBot="1">
      <c r="B42" s="277" t="s">
        <v>327</v>
      </c>
      <c r="C42" s="254"/>
      <c r="D42" s="266"/>
    </row>
    <row r="43" spans="2:4" ht="16.5" thickBot="1">
      <c r="B43" s="274" t="s">
        <v>329</v>
      </c>
      <c r="C43" s="265"/>
      <c r="D43" s="232"/>
    </row>
    <row r="44" spans="2:4" ht="16.5" thickBot="1">
      <c r="B44" s="275" t="s">
        <v>316</v>
      </c>
      <c r="C44" s="232"/>
      <c r="D44" s="272"/>
    </row>
    <row r="46" spans="2:4" ht="15.75">
      <c r="B46" s="392"/>
      <c r="C46" s="393"/>
      <c r="D46" s="393"/>
    </row>
  </sheetData>
  <sheetProtection/>
  <mergeCells count="3">
    <mergeCell ref="B2:D2"/>
    <mergeCell ref="B46:D46"/>
    <mergeCell ref="B3:D3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3.7109375" style="241" customWidth="1"/>
    <col min="2" max="2" width="25.7109375" style="241" bestFit="1" customWidth="1"/>
    <col min="3" max="16384" width="11.421875" style="241" customWidth="1"/>
  </cols>
  <sheetData>
    <row r="1" spans="2:5" ht="19.5" customHeight="1" thickBot="1">
      <c r="B1" s="399"/>
      <c r="C1" s="399"/>
      <c r="D1" s="399"/>
      <c r="E1" s="399"/>
    </row>
    <row r="2" spans="2:5" ht="16.5" thickBot="1">
      <c r="B2" s="394" t="s">
        <v>330</v>
      </c>
      <c r="C2" s="400"/>
      <c r="D2" s="400"/>
      <c r="E2" s="401"/>
    </row>
    <row r="3" spans="2:5" ht="19.5" customHeight="1" thickBot="1">
      <c r="B3" s="282" t="s">
        <v>223</v>
      </c>
      <c r="C3" s="256"/>
      <c r="D3" s="286" t="s">
        <v>26</v>
      </c>
      <c r="E3" s="239" t="s">
        <v>55</v>
      </c>
    </row>
    <row r="4" spans="2:5" ht="19.5" customHeight="1">
      <c r="B4" s="283" t="s">
        <v>64</v>
      </c>
      <c r="C4" s="257"/>
      <c r="D4" s="281"/>
      <c r="E4" s="257"/>
    </row>
    <row r="5" spans="2:5" ht="19.5" customHeight="1">
      <c r="B5" s="283" t="s">
        <v>192</v>
      </c>
      <c r="C5" s="257"/>
      <c r="D5" s="281"/>
      <c r="E5" s="257"/>
    </row>
    <row r="6" spans="2:5" ht="19.5" customHeight="1" thickBot="1">
      <c r="B6" s="284" t="s">
        <v>66</v>
      </c>
      <c r="C6" s="258"/>
      <c r="D6" s="285"/>
      <c r="E6" s="258"/>
    </row>
    <row r="7" spans="2:5" ht="19.5" customHeight="1" thickBot="1">
      <c r="B7" s="287" t="s">
        <v>224</v>
      </c>
      <c r="C7" s="288"/>
      <c r="D7" s="289"/>
      <c r="E7" s="290"/>
    </row>
    <row r="8" spans="2:5" ht="15.75">
      <c r="B8" s="230"/>
      <c r="C8" s="230"/>
      <c r="D8" s="230"/>
      <c r="E8" s="230"/>
    </row>
    <row r="9" spans="2:5" ht="15.75">
      <c r="B9" s="230"/>
      <c r="C9" s="230"/>
      <c r="D9" s="230"/>
      <c r="E9" s="230"/>
    </row>
  </sheetData>
  <sheetProtection/>
  <mergeCells count="2">
    <mergeCell ref="B1:E1"/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41" customWidth="1"/>
    <col min="2" max="2" width="23.7109375" style="241" customWidth="1"/>
    <col min="3" max="4" width="12.7109375" style="241" customWidth="1"/>
    <col min="5" max="5" width="23.7109375" style="241" customWidth="1"/>
    <col min="6" max="7" width="12.7109375" style="241" customWidth="1"/>
    <col min="8" max="16384" width="11.421875" style="241" customWidth="1"/>
  </cols>
  <sheetData>
    <row r="1" spans="2:3" ht="16.5" thickBot="1">
      <c r="B1" s="240"/>
      <c r="C1" s="291"/>
    </row>
    <row r="2" spans="2:7" ht="16.5" thickBot="1">
      <c r="B2" s="370" t="s">
        <v>331</v>
      </c>
      <c r="C2" s="402"/>
      <c r="D2" s="402"/>
      <c r="E2" s="402"/>
      <c r="F2" s="402"/>
      <c r="G2" s="403"/>
    </row>
    <row r="3" spans="2:7" ht="16.5" thickBot="1">
      <c r="B3" s="238" t="s">
        <v>49</v>
      </c>
      <c r="C3" s="239" t="s">
        <v>26</v>
      </c>
      <c r="D3" s="239" t="s">
        <v>55</v>
      </c>
      <c r="E3" s="236" t="s">
        <v>54</v>
      </c>
      <c r="F3" s="293" t="s">
        <v>26</v>
      </c>
      <c r="G3" s="294" t="s">
        <v>55</v>
      </c>
    </row>
    <row r="4" spans="2:7" ht="15.75">
      <c r="B4" s="295" t="s">
        <v>332</v>
      </c>
      <c r="C4" s="296"/>
      <c r="D4" s="296"/>
      <c r="E4" s="297" t="s">
        <v>336</v>
      </c>
      <c r="F4" s="296"/>
      <c r="G4" s="296"/>
    </row>
    <row r="5" spans="2:7" ht="15.75">
      <c r="B5" s="298" t="s">
        <v>333</v>
      </c>
      <c r="C5" s="299"/>
      <c r="D5" s="299"/>
      <c r="E5" s="300" t="s">
        <v>337</v>
      </c>
      <c r="F5" s="299"/>
      <c r="G5" s="299"/>
    </row>
    <row r="6" spans="2:7" ht="15.75">
      <c r="B6" s="298" t="s">
        <v>334</v>
      </c>
      <c r="C6" s="299"/>
      <c r="D6" s="299"/>
      <c r="E6" s="300" t="s">
        <v>338</v>
      </c>
      <c r="F6" s="299"/>
      <c r="G6" s="299"/>
    </row>
    <row r="7" spans="2:7" ht="16.5" thickBot="1">
      <c r="B7" s="301" t="s">
        <v>335</v>
      </c>
      <c r="C7" s="302"/>
      <c r="D7" s="302"/>
      <c r="E7" s="303" t="s">
        <v>339</v>
      </c>
      <c r="F7" s="302"/>
      <c r="G7" s="302"/>
    </row>
    <row r="8" spans="2:7" ht="16.5" thickBot="1">
      <c r="B8" s="304" t="s">
        <v>81</v>
      </c>
      <c r="C8" s="306"/>
      <c r="D8" s="307"/>
      <c r="E8" s="305" t="s">
        <v>81</v>
      </c>
      <c r="F8" s="306"/>
      <c r="G8" s="307"/>
    </row>
    <row r="10" spans="4:6" ht="15.75">
      <c r="D10" s="292"/>
      <c r="F10" s="292"/>
    </row>
    <row r="11" ht="15.75">
      <c r="C11" s="292"/>
    </row>
    <row r="12" ht="15.75">
      <c r="G12" s="292"/>
    </row>
    <row r="14" ht="15.75">
      <c r="D14" s="292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2009-06-19T08:08:18Z</cp:lastPrinted>
  <dcterms:created xsi:type="dcterms:W3CDTF">2001-09-24T14:05:00Z</dcterms:created>
  <dcterms:modified xsi:type="dcterms:W3CDTF">2010-04-21T16:30:17Z</dcterms:modified>
  <cp:category/>
  <cp:version/>
  <cp:contentType/>
  <cp:contentStatus/>
</cp:coreProperties>
</file>