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90" yWindow="-15" windowWidth="11910" windowHeight="6315"/>
  </bookViews>
  <sheets>
    <sheet name="TFT" sheetId="3" r:id="rId1"/>
    <sheet name="Commentaires" sheetId="9" r:id="rId2"/>
  </sheets>
  <calcPr calcId="125725"/>
</workbook>
</file>

<file path=xl/calcChain.xml><?xml version="1.0" encoding="utf-8"?>
<calcChain xmlns="http://schemas.openxmlformats.org/spreadsheetml/2006/main">
  <c r="D8" i="3"/>
  <c r="E8"/>
  <c r="C8"/>
  <c r="D38"/>
  <c r="E38"/>
  <c r="C38"/>
  <c r="D9"/>
  <c r="E9"/>
  <c r="D13"/>
  <c r="E13"/>
  <c r="D21"/>
  <c r="E21"/>
  <c r="D27"/>
  <c r="E27"/>
  <c r="D34"/>
  <c r="E34"/>
  <c r="D35"/>
  <c r="E35"/>
  <c r="C27"/>
  <c r="C34"/>
  <c r="C9"/>
  <c r="C13" s="1"/>
  <c r="C21" s="1"/>
  <c r="C35" l="1"/>
</calcChain>
</file>

<file path=xl/sharedStrings.xml><?xml version="1.0" encoding="utf-8"?>
<sst xmlns="http://schemas.openxmlformats.org/spreadsheetml/2006/main" count="73" uniqueCount="67">
  <si>
    <t>Exercice N</t>
  </si>
  <si>
    <t xml:space="preserve">Trésorerie de clôture </t>
  </si>
  <si>
    <t xml:space="preserve">Trésorerie d'ouverture </t>
  </si>
  <si>
    <t>Flux de trésorerie liés aux opérations de financement</t>
  </si>
  <si>
    <t>Flux de trésorerie liés aux opérations d'investissement</t>
  </si>
  <si>
    <t>Elimination des charges et produits sans incidence sur la trésorerie ou non liés à l'activité:</t>
  </si>
  <si>
    <t>Résultat brut d'exploitation</t>
  </si>
  <si>
    <t>Autres encaissements et décaissements liés à l'activité:</t>
  </si>
  <si>
    <t>Flux de trésorerie liés à l'activité</t>
  </si>
  <si>
    <t>Vérification</t>
  </si>
  <si>
    <t>Flux net de trésorerie lié aux opérations d'investissement (B)</t>
  </si>
  <si>
    <t>Flux net de trésorerie lié aux opérations de financement ( C )</t>
  </si>
  <si>
    <t>Exercice N-1</t>
  </si>
  <si>
    <t>Exercice N-2</t>
  </si>
  <si>
    <t>RESULTAT D'EXPLOITATION (1)</t>
  </si>
  <si>
    <t xml:space="preserve"> Moins: Variation du besoin en fonds de roulement d'exploitation (3)</t>
  </si>
  <si>
    <t xml:space="preserve">    Stocks (4)</t>
  </si>
  <si>
    <t xml:space="preserve">    Créances d'exploitation et acomptes versés (5)</t>
  </si>
  <si>
    <t xml:space="preserve">    Dettes d'exploitation et acomptes reçus (6)</t>
  </si>
  <si>
    <t xml:space="preserve">          Flux net de trésorerie d'exploitation (7)</t>
  </si>
  <si>
    <t xml:space="preserve">  Flux net de trésorerie généré par l'activité (A) (12)</t>
  </si>
  <si>
    <t xml:space="preserve"> Acquisitions d'immobilisations (13)</t>
  </si>
  <si>
    <t xml:space="preserve"> Cession d'immobilisations (14)</t>
  </si>
  <si>
    <t xml:space="preserve"> Réduction  d'immobilisations financières (15)</t>
  </si>
  <si>
    <t>Variation des dettes et créances sur immobilisations (16)</t>
  </si>
  <si>
    <t>Dividendes versés aux actionnaires (17)</t>
  </si>
  <si>
    <t>Incidence des variations de capital (18)</t>
  </si>
  <si>
    <t>Emissions d'emprunts (19)</t>
  </si>
  <si>
    <t>Remboursements d'emprunts (20)</t>
  </si>
  <si>
    <t>Subventions d'investissement reçues (21)</t>
  </si>
  <si>
    <t>Variation de trésorerie (A+B+C) (22)</t>
  </si>
  <si>
    <t>Les nouveaux investissements réalisés induisent d'avantage d'amortissements et de dépréciations</t>
  </si>
  <si>
    <t>Progression régulière du Besoin en Fonds de Roulement d'Exploitation et impact négatif sur la trésorerie d'exploitation. En effet, toute augmentation du BFRE entraine une diminution de la trésorerie</t>
  </si>
  <si>
    <t>Augmentation des stocks et diminution de la trésorerie d'exploitation.</t>
  </si>
  <si>
    <t>Toute augmentation des dettes vis-à-vis des fournisseurs fait diminuer le BFRE et améliore la trésorerie d'exploitation.</t>
  </si>
  <si>
    <t>Les frais financiers reflètent le niveau d'endettement de l'entreprise selon les taux d'intérêts et les modalités de remboursement des emprunts et crédits bancaires. La progression des frais fianciers suit l'évolution de l'endettement de l'entreprise.</t>
  </si>
  <si>
    <t>Les produits financiers sont issus des placements financiers réalisés. Leur impact est donc positif sur la trésorerie.</t>
  </si>
  <si>
    <t>L'entreprise étant bénéficiaire, le personnel participe aux résultats en fonction d'accords conventionnels.</t>
  </si>
  <si>
    <t>Flux net de trésorerie généré par l'activité (A) = Flux net de trésorerie d'exploitation (7) + - les flux liés à l'activité</t>
  </si>
  <si>
    <t>Acquisitions d'immobilisations incorporelles, corporelles et financières (investissements) avec décaissements</t>
  </si>
  <si>
    <t>Remboursements reçus sur des prêts accordés par l'entreprise à des tiers donc encaissements.</t>
  </si>
  <si>
    <t>Cumul des différentes variations de trésorerie. La trésorerie se dégrade progressivement. De positive en N-2, elle devient négative dès N-1. Les flux d'activité et de financement ne sont pas suffisants pour financer les investissements.</t>
  </si>
  <si>
    <t>Résultats d'exploitation bénéficiaires et en progression constante. Résultat d'exploitation = Produits d'exploitation - Charges d'exploitation. Les éléments financiers et exceptionnels n'interviennent pas à ce niveau de formation du résultat.</t>
  </si>
  <si>
    <t>Augmentation des créances clients en raison de leurs difficultés financières ou de l'allongement de la durée de crédit et par conséquent diminution de la trésorerie d'exploitation.</t>
  </si>
  <si>
    <t>Flux net de trésorerie d'exploitation = Résultat brut d'exploitation - Variation du besoin en fonds de roulement d'exploitation. Ici, nette amélioration des flux.</t>
  </si>
  <si>
    <t>L'impôt sur les sociétés est lié au montant des bénéfices fiscaux réalisés et joue d'une manière négative sur la trésorerie.</t>
  </si>
  <si>
    <t>Prix de vente ou de cession d'immobilisations et encaissements</t>
  </si>
  <si>
    <t>Variations des dettes vis-à-vis des fournisseurs d'immobilisations. Toute augmentation de ces dettes due en partie à l'allongement des délais de paiement améliore la trésorerie.</t>
  </si>
  <si>
    <t>L'entreprise dégage des bénéfices et par conséquent met en paiement des dividendes aux actionnaires</t>
  </si>
  <si>
    <t>Il s'agit des augmentations de capital réalisées par des apports nouveaux en numéraire.</t>
  </si>
  <si>
    <t>Nouvelles dettes financières et ressources durables nouvelles.</t>
  </si>
  <si>
    <t>Emprunts remboursés et impact négatif sur la trésorerie. Il s'agit du désendettement réalisé. Il faut noter que l'entreprise s'endette et rembourse simultanément des emprunts en tenant compte des modifications des taux d'intérêts.</t>
  </si>
  <si>
    <t>Montant des subventions d'équipements destinés au financement partiel des investissements. Le financement des investissements est diversifié : augmentation de capital par des apports nouveaux, emprunts, cessions d'immobilisations, subventions d'équipements</t>
  </si>
  <si>
    <t>NB : les plus positifs sont verts, les flux négatifs rouges</t>
  </si>
  <si>
    <t xml:space="preserve">   Amortissements, dépréciations et provisions (2)</t>
  </si>
  <si>
    <t xml:space="preserve">   Transferts de charges au compte de charges à répartir</t>
  </si>
  <si>
    <t xml:space="preserve">   Frais financiers (8)</t>
  </si>
  <si>
    <t xml:space="preserve">   Produits financiers (9)</t>
  </si>
  <si>
    <t xml:space="preserve">   Impôt sur les sociétés (10)</t>
  </si>
  <si>
    <t xml:space="preserve">   Charges et produits exceptionnels liés à l'activité (11)</t>
  </si>
  <si>
    <t xml:space="preserve">   Autres créances liées à l'activité</t>
  </si>
  <si>
    <t xml:space="preserve">   Autres dettes liées à l'activité</t>
  </si>
  <si>
    <t>Société PERCHE - TABLEAU DES FLUX DE TRESORERIE</t>
  </si>
  <si>
    <t>Entreprise PERCHE - Justifications et commentaires</t>
  </si>
  <si>
    <t>Justifications des flux et commentaires des renvois numérotés</t>
  </si>
  <si>
    <t>Commentaires sur l’évolution de la structure financière et de la trésorerie</t>
  </si>
  <si>
    <t>Plusieurs suggestions peuvent être émises pour redresser la trésorerie : 
 - différer certains investissements, 
 - diminuer le besoin en fonds de roulement, 
 - apports en fonds propres.</t>
  </si>
</sst>
</file>

<file path=xl/styles.xml><?xml version="1.0" encoding="utf-8"?>
<styleSheet xmlns="http://schemas.openxmlformats.org/spreadsheetml/2006/main">
  <numFmts count="1">
    <numFmt numFmtId="164" formatCode="_-* #,##0.00\ _F_-;\-* #,##0.00\ _F_-;_-* &quot;-&quot;??\ _F_-;_-@_-"/>
  </numFmts>
  <fonts count="6">
    <font>
      <sz val="10"/>
      <name val="Arial"/>
    </font>
    <font>
      <sz val="10"/>
      <name val="Arial"/>
      <family val="2"/>
    </font>
    <font>
      <sz val="8"/>
      <name val="Arial"/>
      <family val="2"/>
    </font>
    <font>
      <sz val="12"/>
      <name val="Times New Roman"/>
      <family val="1"/>
    </font>
    <font>
      <b/>
      <sz val="12"/>
      <name val="Times New Roman"/>
      <family val="1"/>
    </font>
    <font>
      <i/>
      <sz val="12"/>
      <name val="Times New Roman"/>
      <family val="1"/>
    </font>
  </fonts>
  <fills count="5">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s>
  <borders count="27">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62">
    <xf numFmtId="0" fontId="0" fillId="0" borderId="0" xfId="0"/>
    <xf numFmtId="0" fontId="3" fillId="0" borderId="0" xfId="0" applyFont="1" applyFill="1" applyBorder="1"/>
    <xf numFmtId="0" fontId="3" fillId="0" borderId="0" xfId="0" applyFont="1" applyFill="1" applyBorder="1" applyAlignment="1"/>
    <xf numFmtId="0" fontId="4" fillId="0" borderId="0" xfId="0" applyFont="1" applyFill="1" applyBorder="1" applyAlignment="1">
      <alignment horizontal="center"/>
    </xf>
    <xf numFmtId="0" fontId="4" fillId="4" borderId="2" xfId="0" applyFont="1" applyFill="1" applyBorder="1" applyAlignment="1">
      <alignment horizontal="center"/>
    </xf>
    <xf numFmtId="4" fontId="3" fillId="0" borderId="8" xfId="0" applyNumberFormat="1" applyFont="1" applyFill="1" applyBorder="1"/>
    <xf numFmtId="4" fontId="4" fillId="0" borderId="7" xfId="0" applyNumberFormat="1" applyFont="1" applyFill="1" applyBorder="1"/>
    <xf numFmtId="4" fontId="4" fillId="0" borderId="2" xfId="0" applyNumberFormat="1" applyFont="1" applyFill="1" applyBorder="1"/>
    <xf numFmtId="0" fontId="5" fillId="0" borderId="0" xfId="0" applyFont="1" applyFill="1" applyBorder="1"/>
    <xf numFmtId="0" fontId="4" fillId="0" borderId="0" xfId="0" applyFont="1" applyFill="1" applyBorder="1"/>
    <xf numFmtId="0" fontId="4" fillId="4" borderId="7"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0" borderId="12" xfId="0" applyFont="1" applyFill="1" applyBorder="1" applyAlignment="1">
      <alignment horizontal="right" vertical="center"/>
    </xf>
    <xf numFmtId="0" fontId="3" fillId="0" borderId="14" xfId="0" applyFont="1" applyFill="1" applyBorder="1"/>
    <xf numFmtId="4" fontId="3" fillId="0" borderId="15" xfId="0" applyNumberFormat="1" applyFont="1" applyFill="1" applyBorder="1"/>
    <xf numFmtId="0" fontId="5" fillId="0" borderId="14" xfId="0" applyFont="1" applyFill="1" applyBorder="1"/>
    <xf numFmtId="0" fontId="4" fillId="0" borderId="14" xfId="0" applyFont="1" applyFill="1" applyBorder="1" applyAlignment="1">
      <alignment horizontal="right"/>
    </xf>
    <xf numFmtId="4" fontId="4" fillId="0" borderId="13" xfId="0" applyNumberFormat="1" applyFont="1" applyFill="1" applyBorder="1"/>
    <xf numFmtId="4" fontId="4" fillId="0" borderId="16" xfId="0" applyNumberFormat="1" applyFont="1" applyFill="1" applyBorder="1"/>
    <xf numFmtId="0" fontId="5" fillId="0" borderId="17" xfId="0" applyFont="1" applyFill="1" applyBorder="1"/>
    <xf numFmtId="0" fontId="4" fillId="2" borderId="19" xfId="0" applyFont="1" applyFill="1" applyBorder="1" applyAlignment="1">
      <alignment horizontal="center" vertical="center" shrinkToFit="1"/>
    </xf>
    <xf numFmtId="0" fontId="4" fillId="4" borderId="19" xfId="0" applyFont="1" applyFill="1" applyBorder="1" applyAlignment="1">
      <alignment horizontal="center" vertical="center"/>
    </xf>
    <xf numFmtId="0" fontId="4" fillId="4" borderId="16" xfId="0" applyFont="1" applyFill="1" applyBorder="1" applyAlignment="1">
      <alignment horizontal="center"/>
    </xf>
    <xf numFmtId="0" fontId="3" fillId="0" borderId="12" xfId="0" applyFont="1" applyFill="1" applyBorder="1"/>
    <xf numFmtId="0" fontId="4" fillId="2" borderId="19"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xf>
    <xf numFmtId="0" fontId="3" fillId="0" borderId="17" xfId="0" applyFont="1" applyFill="1" applyBorder="1"/>
    <xf numFmtId="0" fontId="4" fillId="2" borderId="1" xfId="0" applyFont="1" applyFill="1" applyBorder="1" applyAlignment="1">
      <alignment horizontal="center" vertical="center" wrapText="1"/>
    </xf>
    <xf numFmtId="0" fontId="4" fillId="0" borderId="19" xfId="0" applyFont="1" applyFill="1" applyBorder="1" applyAlignment="1">
      <alignment horizontal="right" vertical="center" wrapText="1"/>
    </xf>
    <xf numFmtId="0" fontId="4" fillId="0" borderId="19" xfId="0" applyFont="1" applyFill="1" applyBorder="1" applyAlignment="1">
      <alignment horizontal="right"/>
    </xf>
    <xf numFmtId="0" fontId="3" fillId="0" borderId="0" xfId="0" applyFont="1"/>
    <xf numFmtId="0" fontId="3" fillId="0" borderId="0" xfId="0" applyFont="1" applyBorder="1"/>
    <xf numFmtId="0" fontId="4" fillId="0" borderId="0" xfId="0" applyFont="1" applyAlignment="1">
      <alignment horizontal="center"/>
    </xf>
    <xf numFmtId="0" fontId="3" fillId="0" borderId="17" xfId="0" applyFont="1"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horizontal="center" vertical="center"/>
    </xf>
    <xf numFmtId="0" fontId="3" fillId="0" borderId="16" xfId="0" applyFont="1" applyBorder="1" applyAlignment="1">
      <alignment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0" fontId="4" fillId="4" borderId="25" xfId="0" applyFont="1" applyFill="1" applyBorder="1" applyAlignment="1">
      <alignment horizontal="center" vertical="center"/>
    </xf>
    <xf numFmtId="0" fontId="4" fillId="4" borderId="26" xfId="0" applyFont="1" applyFill="1" applyBorder="1" applyAlignment="1">
      <alignment horizontal="center" vertical="center"/>
    </xf>
    <xf numFmtId="0" fontId="3" fillId="0" borderId="20" xfId="0" applyFont="1" applyBorder="1" applyAlignment="1">
      <alignment horizontal="left" vertical="center" wrapText="1"/>
    </xf>
    <xf numFmtId="0" fontId="3" fillId="0" borderId="22" xfId="0" applyFont="1" applyBorder="1" applyAlignment="1">
      <alignment horizontal="left"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4" fontId="4" fillId="0" borderId="7" xfId="1" applyNumberFormat="1" applyFont="1" applyFill="1" applyBorder="1"/>
    <xf numFmtId="4" fontId="4" fillId="0" borderId="13" xfId="1" applyNumberFormat="1" applyFont="1" applyFill="1" applyBorder="1"/>
    <xf numFmtId="4" fontId="5" fillId="0" borderId="8" xfId="0" applyNumberFormat="1" applyFont="1" applyFill="1" applyBorder="1"/>
    <xf numFmtId="4" fontId="5" fillId="0" borderId="15" xfId="0" applyNumberFormat="1" applyFont="1" applyFill="1" applyBorder="1"/>
    <xf numFmtId="4" fontId="5" fillId="0" borderId="6" xfId="0" applyNumberFormat="1" applyFont="1" applyFill="1" applyBorder="1"/>
    <xf numFmtId="4" fontId="5" fillId="0" borderId="18" xfId="0" applyNumberFormat="1" applyFont="1" applyFill="1" applyBorder="1"/>
    <xf numFmtId="4" fontId="3" fillId="0" borderId="7" xfId="0" applyNumberFormat="1" applyFont="1" applyFill="1" applyBorder="1"/>
    <xf numFmtId="4" fontId="3" fillId="0" borderId="13" xfId="0" applyNumberFormat="1" applyFont="1" applyFill="1" applyBorder="1"/>
    <xf numFmtId="4" fontId="3" fillId="0" borderId="6" xfId="0" applyNumberFormat="1" applyFont="1" applyFill="1" applyBorder="1"/>
    <xf numFmtId="4" fontId="3" fillId="0" borderId="18" xfId="0" applyNumberFormat="1" applyFont="1" applyFill="1" applyBorder="1"/>
  </cellXfs>
  <cellStyles count="2">
    <cellStyle name="Milliers" xfId="1" builtinId="3"/>
    <cellStyle name="Normal" xfId="0" builtinId="0"/>
  </cellStyles>
  <dxfs count="2">
    <dxf>
      <font>
        <color rgb="FFFF0000"/>
      </font>
    </dxf>
    <dxf>
      <font>
        <color rgb="FF008000"/>
      </font>
    </dxf>
  </dxfs>
  <tableStyles count="0" defaultTableStyle="TableStyleMedium9" defaultPivotStyle="PivotStyleLight16"/>
  <colors>
    <mruColors>
      <color rgb="FF008000"/>
      <color rgb="FFFFFFCC"/>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1:E39"/>
  <sheetViews>
    <sheetView showGridLines="0" tabSelected="1" workbookViewId="0">
      <selection activeCell="B2" sqref="B2:E2"/>
    </sheetView>
  </sheetViews>
  <sheetFormatPr baseColWidth="10" defaultRowHeight="15.75"/>
  <cols>
    <col min="1" max="1" width="3.7109375" style="1" customWidth="1"/>
    <col min="2" max="2" width="77.7109375" style="1" customWidth="1"/>
    <col min="3" max="5" width="13.7109375" style="1" customWidth="1"/>
    <col min="6" max="16384" width="11.42578125" style="1"/>
  </cols>
  <sheetData>
    <row r="1" spans="2:5" ht="16.5" thickBot="1">
      <c r="C1" s="2"/>
    </row>
    <row r="2" spans="2:5" s="3" customFormat="1" ht="16.5" thickBot="1">
      <c r="B2" s="40" t="s">
        <v>62</v>
      </c>
      <c r="C2" s="41"/>
      <c r="D2" s="41"/>
      <c r="E2" s="42"/>
    </row>
    <row r="3" spans="2:5">
      <c r="B3" s="11" t="s">
        <v>8</v>
      </c>
      <c r="C3" s="12" t="s">
        <v>0</v>
      </c>
      <c r="D3" s="12" t="s">
        <v>12</v>
      </c>
      <c r="E3" s="13" t="s">
        <v>13</v>
      </c>
    </row>
    <row r="4" spans="2:5">
      <c r="B4" s="14" t="s">
        <v>14</v>
      </c>
      <c r="C4" s="52">
        <v>190000</v>
      </c>
      <c r="D4" s="52">
        <v>180000</v>
      </c>
      <c r="E4" s="53">
        <v>120000</v>
      </c>
    </row>
    <row r="5" spans="2:5">
      <c r="B5" s="15" t="s">
        <v>5</v>
      </c>
      <c r="C5" s="5"/>
      <c r="D5" s="5"/>
      <c r="E5" s="16"/>
    </row>
    <row r="6" spans="2:5" s="8" customFormat="1">
      <c r="B6" s="17" t="s">
        <v>54</v>
      </c>
      <c r="C6" s="54">
        <v>1186000</v>
      </c>
      <c r="D6" s="54">
        <v>1050000</v>
      </c>
      <c r="E6" s="55">
        <v>980000</v>
      </c>
    </row>
    <row r="7" spans="2:5" s="8" customFormat="1">
      <c r="B7" s="17" t="s">
        <v>55</v>
      </c>
      <c r="C7" s="54"/>
      <c r="D7" s="54"/>
      <c r="E7" s="55"/>
    </row>
    <row r="8" spans="2:5">
      <c r="B8" s="18" t="s">
        <v>6</v>
      </c>
      <c r="C8" s="6">
        <f>C4+C6+C7</f>
        <v>1376000</v>
      </c>
      <c r="D8" s="6">
        <f t="shared" ref="D8:E8" si="0">D4+D6+D7</f>
        <v>1230000</v>
      </c>
      <c r="E8" s="19">
        <f t="shared" si="0"/>
        <v>1100000</v>
      </c>
    </row>
    <row r="9" spans="2:5">
      <c r="B9" s="15" t="s">
        <v>15</v>
      </c>
      <c r="C9" s="7">
        <f>SUM(C10:C12)</f>
        <v>-156000</v>
      </c>
      <c r="D9" s="7">
        <f>SUM(D10:D12)</f>
        <v>-85000</v>
      </c>
      <c r="E9" s="20">
        <f>SUM(E10:E12)</f>
        <v>-80000</v>
      </c>
    </row>
    <row r="10" spans="2:5" s="8" customFormat="1">
      <c r="B10" s="17" t="s">
        <v>16</v>
      </c>
      <c r="C10" s="54">
        <v>-96000</v>
      </c>
      <c r="D10" s="54">
        <v>-75000</v>
      </c>
      <c r="E10" s="55">
        <v>-60000</v>
      </c>
    </row>
    <row r="11" spans="2:5" s="8" customFormat="1">
      <c r="B11" s="17" t="s">
        <v>17</v>
      </c>
      <c r="C11" s="54">
        <v>-280000</v>
      </c>
      <c r="D11" s="54">
        <v>-210000</v>
      </c>
      <c r="E11" s="55">
        <v>-200000</v>
      </c>
    </row>
    <row r="12" spans="2:5" s="8" customFormat="1">
      <c r="B12" s="17" t="s">
        <v>18</v>
      </c>
      <c r="C12" s="54">
        <v>220000</v>
      </c>
      <c r="D12" s="54">
        <v>200000</v>
      </c>
      <c r="E12" s="55">
        <v>180000</v>
      </c>
    </row>
    <row r="13" spans="2:5">
      <c r="B13" s="18" t="s">
        <v>19</v>
      </c>
      <c r="C13" s="7">
        <f>C8+C9</f>
        <v>1220000</v>
      </c>
      <c r="D13" s="7">
        <f>D8+D9</f>
        <v>1145000</v>
      </c>
      <c r="E13" s="20">
        <f>E8+E9</f>
        <v>1020000</v>
      </c>
    </row>
    <row r="14" spans="2:5">
      <c r="B14" s="15" t="s">
        <v>7</v>
      </c>
      <c r="C14" s="5"/>
      <c r="D14" s="5"/>
      <c r="E14" s="16"/>
    </row>
    <row r="15" spans="2:5" s="8" customFormat="1">
      <c r="B15" s="17" t="s">
        <v>56</v>
      </c>
      <c r="C15" s="54">
        <v>-60000</v>
      </c>
      <c r="D15" s="54">
        <v>-50000</v>
      </c>
      <c r="E15" s="55">
        <v>-40000</v>
      </c>
    </row>
    <row r="16" spans="2:5" s="8" customFormat="1">
      <c r="B16" s="17" t="s">
        <v>57</v>
      </c>
      <c r="C16" s="54">
        <v>12000</v>
      </c>
      <c r="D16" s="54">
        <v>10000</v>
      </c>
      <c r="E16" s="55">
        <v>8000</v>
      </c>
    </row>
    <row r="17" spans="2:5" s="8" customFormat="1">
      <c r="B17" s="17" t="s">
        <v>58</v>
      </c>
      <c r="C17" s="54">
        <v>-45000</v>
      </c>
      <c r="D17" s="54">
        <v>-40000</v>
      </c>
      <c r="E17" s="55">
        <v>-35000</v>
      </c>
    </row>
    <row r="18" spans="2:5" s="8" customFormat="1">
      <c r="B18" s="17" t="s">
        <v>59</v>
      </c>
      <c r="C18" s="54">
        <v>-11000</v>
      </c>
      <c r="D18" s="54">
        <v>-10000</v>
      </c>
      <c r="E18" s="55">
        <v>-9000</v>
      </c>
    </row>
    <row r="19" spans="2:5" s="8" customFormat="1">
      <c r="B19" s="17" t="s">
        <v>60</v>
      </c>
      <c r="C19" s="54">
        <v>-4200</v>
      </c>
      <c r="D19" s="54">
        <v>-4100</v>
      </c>
      <c r="E19" s="55">
        <v>-4000</v>
      </c>
    </row>
    <row r="20" spans="2:5" s="8" customFormat="1">
      <c r="B20" s="21" t="s">
        <v>61</v>
      </c>
      <c r="C20" s="56">
        <v>10500</v>
      </c>
      <c r="D20" s="56">
        <v>9500</v>
      </c>
      <c r="E20" s="57">
        <v>8200</v>
      </c>
    </row>
    <row r="21" spans="2:5">
      <c r="B21" s="22" t="s">
        <v>20</v>
      </c>
      <c r="C21" s="7">
        <f>SUM(C13:C20)</f>
        <v>1122300</v>
      </c>
      <c r="D21" s="7">
        <f>SUM(D13:D20)</f>
        <v>1060400</v>
      </c>
      <c r="E21" s="20">
        <f>SUM(E13:E20)</f>
        <v>948200</v>
      </c>
    </row>
    <row r="22" spans="2:5" s="3" customFormat="1">
      <c r="B22" s="23" t="s">
        <v>4</v>
      </c>
      <c r="C22" s="4" t="s">
        <v>0</v>
      </c>
      <c r="D22" s="4" t="s">
        <v>12</v>
      </c>
      <c r="E22" s="24" t="s">
        <v>13</v>
      </c>
    </row>
    <row r="23" spans="2:5">
      <c r="B23" s="25" t="s">
        <v>21</v>
      </c>
      <c r="C23" s="58">
        <v>-2600000</v>
      </c>
      <c r="D23" s="58">
        <v>-2400000</v>
      </c>
      <c r="E23" s="59">
        <v>-2200000</v>
      </c>
    </row>
    <row r="24" spans="2:5">
      <c r="B24" s="15" t="s">
        <v>22</v>
      </c>
      <c r="C24" s="5">
        <v>147000</v>
      </c>
      <c r="D24" s="5">
        <v>130000</v>
      </c>
      <c r="E24" s="16">
        <v>110000</v>
      </c>
    </row>
    <row r="25" spans="2:5">
      <c r="B25" s="15" t="s">
        <v>23</v>
      </c>
      <c r="C25" s="5">
        <v>105000</v>
      </c>
      <c r="D25" s="5">
        <v>102000</v>
      </c>
      <c r="E25" s="16">
        <v>98000</v>
      </c>
    </row>
    <row r="26" spans="2:5">
      <c r="B26" s="15" t="s">
        <v>24</v>
      </c>
      <c r="C26" s="60">
        <v>228000</v>
      </c>
      <c r="D26" s="60">
        <v>192000</v>
      </c>
      <c r="E26" s="61">
        <v>165000</v>
      </c>
    </row>
    <row r="27" spans="2:5">
      <c r="B27" s="26" t="s">
        <v>10</v>
      </c>
      <c r="C27" s="7">
        <f>SUM(C23:C26)</f>
        <v>-2120000</v>
      </c>
      <c r="D27" s="7">
        <f>SUM(D23:D26)</f>
        <v>-1976000</v>
      </c>
      <c r="E27" s="20">
        <f>SUM(E23:E26)</f>
        <v>-1827000</v>
      </c>
    </row>
    <row r="28" spans="2:5">
      <c r="B28" s="27" t="s">
        <v>3</v>
      </c>
      <c r="C28" s="10" t="s">
        <v>0</v>
      </c>
      <c r="D28" s="10" t="s">
        <v>12</v>
      </c>
      <c r="E28" s="28" t="s">
        <v>13</v>
      </c>
    </row>
    <row r="29" spans="2:5">
      <c r="B29" s="25" t="s">
        <v>25</v>
      </c>
      <c r="C29" s="58">
        <v>-120000</v>
      </c>
      <c r="D29" s="58">
        <v>-90000</v>
      </c>
      <c r="E29" s="59">
        <v>-50000</v>
      </c>
    </row>
    <row r="30" spans="2:5">
      <c r="B30" s="15" t="s">
        <v>26</v>
      </c>
      <c r="C30" s="5">
        <v>210000</v>
      </c>
      <c r="D30" s="5">
        <v>180000</v>
      </c>
      <c r="E30" s="16">
        <v>140000</v>
      </c>
    </row>
    <row r="31" spans="2:5">
      <c r="B31" s="15" t="s">
        <v>27</v>
      </c>
      <c r="C31" s="5">
        <v>1400000</v>
      </c>
      <c r="D31" s="5">
        <v>1300000</v>
      </c>
      <c r="E31" s="16">
        <v>1200000</v>
      </c>
    </row>
    <row r="32" spans="2:5">
      <c r="B32" s="15" t="s">
        <v>28</v>
      </c>
      <c r="C32" s="5">
        <v>-540000</v>
      </c>
      <c r="D32" s="5">
        <v>-500000</v>
      </c>
      <c r="E32" s="16">
        <v>-420000</v>
      </c>
    </row>
    <row r="33" spans="2:5">
      <c r="B33" s="29" t="s">
        <v>29</v>
      </c>
      <c r="C33" s="60">
        <v>19500</v>
      </c>
      <c r="D33" s="60">
        <v>15000</v>
      </c>
      <c r="E33" s="61">
        <v>12000</v>
      </c>
    </row>
    <row r="34" spans="2:5" s="9" customFormat="1">
      <c r="B34" s="30" t="s">
        <v>11</v>
      </c>
      <c r="C34" s="6">
        <f>SUM(C29:C33)</f>
        <v>969500</v>
      </c>
      <c r="D34" s="6">
        <f>SUM(D29:D33)</f>
        <v>905000</v>
      </c>
      <c r="E34" s="19">
        <f>SUM(E29:E33)</f>
        <v>882000</v>
      </c>
    </row>
    <row r="35" spans="2:5">
      <c r="B35" s="31" t="s">
        <v>30</v>
      </c>
      <c r="C35" s="7">
        <f>C21+C27+C34</f>
        <v>-28200</v>
      </c>
      <c r="D35" s="7">
        <f>D21+D27+D34</f>
        <v>-10600</v>
      </c>
      <c r="E35" s="20">
        <f>E21+E27+E34</f>
        <v>3200</v>
      </c>
    </row>
    <row r="36" spans="2:5">
      <c r="B36" s="15" t="s">
        <v>2</v>
      </c>
      <c r="C36" s="58">
        <v>380000</v>
      </c>
      <c r="D36" s="58">
        <v>420000</v>
      </c>
      <c r="E36" s="59">
        <v>380000</v>
      </c>
    </row>
    <row r="37" spans="2:5">
      <c r="B37" s="15" t="s">
        <v>1</v>
      </c>
      <c r="C37" s="60">
        <v>351800</v>
      </c>
      <c r="D37" s="60">
        <v>409400</v>
      </c>
      <c r="E37" s="61">
        <v>383200</v>
      </c>
    </row>
    <row r="38" spans="2:5" s="9" customFormat="1">
      <c r="B38" s="32" t="s">
        <v>9</v>
      </c>
      <c r="C38" s="7">
        <f>C37-C36</f>
        <v>-28200</v>
      </c>
      <c r="D38" s="7">
        <f>D37-D36</f>
        <v>-10600</v>
      </c>
      <c r="E38" s="20">
        <f>E37-E36</f>
        <v>3200</v>
      </c>
    </row>
    <row r="39" spans="2:5" ht="16.5" thickBot="1">
      <c r="B39" s="43" t="s">
        <v>53</v>
      </c>
      <c r="C39" s="44"/>
      <c r="D39" s="44"/>
      <c r="E39" s="45"/>
    </row>
  </sheetData>
  <sheetProtection sheet="1" objects="1" scenarios="1"/>
  <mergeCells count="2">
    <mergeCell ref="B2:E2"/>
    <mergeCell ref="B39:E39"/>
  </mergeCells>
  <phoneticPr fontId="0" type="noConversion"/>
  <conditionalFormatting sqref="C38:E38 C29:E35 C23:E27 C15:E21 C10:E12">
    <cfRule type="cellIs" dxfId="1" priority="2" stopIfTrue="1" operator="greaterThanOrEqual">
      <formula>0</formula>
    </cfRule>
  </conditionalFormatting>
  <conditionalFormatting sqref="C38:E38 C29:E35 C23:E27 C15:E21 C10:E12">
    <cfRule type="cellIs" dxfId="0" priority="1" stopIfTrue="1" operator="lessThan">
      <formula>0</formula>
    </cfRule>
  </conditionalFormatting>
  <pageMargins left="0" right="0" top="0" bottom="0" header="0.51181102362204722" footer="0.51181102362204722"/>
  <pageSetup paperSize="9" scale="8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B1:C27"/>
  <sheetViews>
    <sheetView showGridLines="0" workbookViewId="0">
      <selection activeCell="B2" sqref="B2:C2"/>
    </sheetView>
  </sheetViews>
  <sheetFormatPr baseColWidth="10" defaultRowHeight="15.75"/>
  <cols>
    <col min="1" max="1" width="3.7109375" style="33" customWidth="1"/>
    <col min="2" max="2" width="13.42578125" style="33" customWidth="1"/>
    <col min="3" max="3" width="120.7109375" style="33" customWidth="1"/>
    <col min="4" max="16384" width="11.42578125" style="33"/>
  </cols>
  <sheetData>
    <row r="1" spans="2:3" s="34" customFormat="1" ht="16.5" thickBot="1"/>
    <row r="2" spans="2:3" ht="35.1" customHeight="1" thickBot="1">
      <c r="B2" s="40" t="s">
        <v>63</v>
      </c>
      <c r="C2" s="42"/>
    </row>
    <row r="3" spans="2:3" s="35" customFormat="1" ht="29.25" customHeight="1">
      <c r="B3" s="50" t="s">
        <v>64</v>
      </c>
      <c r="C3" s="51"/>
    </row>
    <row r="4" spans="2:3" ht="35.1" customHeight="1">
      <c r="B4" s="36">
        <v>1</v>
      </c>
      <c r="C4" s="37" t="s">
        <v>42</v>
      </c>
    </row>
    <row r="5" spans="2:3" ht="35.1" customHeight="1">
      <c r="B5" s="38">
        <v>2</v>
      </c>
      <c r="C5" s="39" t="s">
        <v>31</v>
      </c>
    </row>
    <row r="6" spans="2:3" ht="35.1" customHeight="1">
      <c r="B6" s="38">
        <v>3</v>
      </c>
      <c r="C6" s="39" t="s">
        <v>32</v>
      </c>
    </row>
    <row r="7" spans="2:3" ht="35.1" customHeight="1">
      <c r="B7" s="38">
        <v>4</v>
      </c>
      <c r="C7" s="39" t="s">
        <v>33</v>
      </c>
    </row>
    <row r="8" spans="2:3" ht="35.1" customHeight="1">
      <c r="B8" s="38">
        <v>5</v>
      </c>
      <c r="C8" s="39" t="s">
        <v>43</v>
      </c>
    </row>
    <row r="9" spans="2:3" ht="35.1" customHeight="1">
      <c r="B9" s="38">
        <v>6</v>
      </c>
      <c r="C9" s="39" t="s">
        <v>34</v>
      </c>
    </row>
    <row r="10" spans="2:3" ht="35.1" customHeight="1">
      <c r="B10" s="38">
        <v>7</v>
      </c>
      <c r="C10" s="39" t="s">
        <v>44</v>
      </c>
    </row>
    <row r="11" spans="2:3" ht="35.1" customHeight="1">
      <c r="B11" s="38">
        <v>8</v>
      </c>
      <c r="C11" s="39" t="s">
        <v>35</v>
      </c>
    </row>
    <row r="12" spans="2:3" ht="35.1" customHeight="1">
      <c r="B12" s="38">
        <v>9</v>
      </c>
      <c r="C12" s="39" t="s">
        <v>36</v>
      </c>
    </row>
    <row r="13" spans="2:3" ht="35.1" customHeight="1">
      <c r="B13" s="38">
        <v>10</v>
      </c>
      <c r="C13" s="39" t="s">
        <v>45</v>
      </c>
    </row>
    <row r="14" spans="2:3" ht="35.1" customHeight="1">
      <c r="B14" s="38">
        <v>11</v>
      </c>
      <c r="C14" s="39" t="s">
        <v>37</v>
      </c>
    </row>
    <row r="15" spans="2:3" ht="35.1" customHeight="1">
      <c r="B15" s="38">
        <v>12</v>
      </c>
      <c r="C15" s="39" t="s">
        <v>38</v>
      </c>
    </row>
    <row r="16" spans="2:3" ht="35.1" customHeight="1">
      <c r="B16" s="38">
        <v>13</v>
      </c>
      <c r="C16" s="39" t="s">
        <v>39</v>
      </c>
    </row>
    <row r="17" spans="2:3" ht="35.1" customHeight="1">
      <c r="B17" s="38">
        <v>14</v>
      </c>
      <c r="C17" s="39" t="s">
        <v>46</v>
      </c>
    </row>
    <row r="18" spans="2:3" ht="35.1" customHeight="1">
      <c r="B18" s="38">
        <v>15</v>
      </c>
      <c r="C18" s="39" t="s">
        <v>40</v>
      </c>
    </row>
    <row r="19" spans="2:3" ht="35.1" customHeight="1">
      <c r="B19" s="38">
        <v>16</v>
      </c>
      <c r="C19" s="39" t="s">
        <v>47</v>
      </c>
    </row>
    <row r="20" spans="2:3" ht="35.1" customHeight="1">
      <c r="B20" s="38">
        <v>17</v>
      </c>
      <c r="C20" s="39" t="s">
        <v>48</v>
      </c>
    </row>
    <row r="21" spans="2:3" ht="35.1" customHeight="1">
      <c r="B21" s="38">
        <v>18</v>
      </c>
      <c r="C21" s="39" t="s">
        <v>49</v>
      </c>
    </row>
    <row r="22" spans="2:3" ht="35.1" customHeight="1">
      <c r="B22" s="38">
        <v>19</v>
      </c>
      <c r="C22" s="39" t="s">
        <v>50</v>
      </c>
    </row>
    <row r="23" spans="2:3" ht="35.1" customHeight="1">
      <c r="B23" s="38">
        <v>20</v>
      </c>
      <c r="C23" s="39" t="s">
        <v>51</v>
      </c>
    </row>
    <row r="24" spans="2:3" ht="35.1" customHeight="1">
      <c r="B24" s="38">
        <v>21</v>
      </c>
      <c r="C24" s="39" t="s">
        <v>52</v>
      </c>
    </row>
    <row r="25" spans="2:3" ht="35.1" customHeight="1">
      <c r="B25" s="38">
        <v>22</v>
      </c>
      <c r="C25" s="39" t="s">
        <v>41</v>
      </c>
    </row>
    <row r="26" spans="2:3" ht="35.1" customHeight="1">
      <c r="B26" s="46" t="s">
        <v>65</v>
      </c>
      <c r="C26" s="47"/>
    </row>
    <row r="27" spans="2:3" ht="81" customHeight="1" thickBot="1">
      <c r="B27" s="48" t="s">
        <v>66</v>
      </c>
      <c r="C27" s="49"/>
    </row>
  </sheetData>
  <sheetProtection sheet="1" objects="1" scenarios="1"/>
  <mergeCells count="4">
    <mergeCell ref="B26:C26"/>
    <mergeCell ref="B27:C27"/>
    <mergeCell ref="B2:C2"/>
    <mergeCell ref="B3:C3"/>
  </mergeCells>
  <phoneticPr fontId="2" type="noConversion"/>
  <pageMargins left="0" right="0" top="0.98425196850393704" bottom="0.98425196850393704"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TFT</vt:lpstr>
      <vt:lpstr>Commentaires</vt:lpstr>
    </vt:vector>
  </TitlesOfParts>
  <Manager>IEL</Manager>
  <Company>IUT du Limousin - GEA Brive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843GTDFATD</dc:title>
  <dc:subject>TFTTD5.3Perche</dc:subject>
  <dc:creator>Daniel Antraigue</dc:creator>
  <cp:lastModifiedBy>Carlos JANUARIO</cp:lastModifiedBy>
  <cp:lastPrinted>2013-01-22T16:16:17Z</cp:lastPrinted>
  <dcterms:created xsi:type="dcterms:W3CDTF">2002-04-08T19:07:33Z</dcterms:created>
  <dcterms:modified xsi:type="dcterms:W3CDTF">2013-02-06T15:04:12Z</dcterms:modified>
</cp:coreProperties>
</file>