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Correction" sheetId="1" r:id="rId1"/>
  </sheets>
  <definedNames>
    <definedName name="_xlnm.Print_Area" localSheetId="0">'Correction'!$B$2:$H$32</definedName>
  </definedNames>
  <calcPr fullCalcOnLoad="1"/>
</workbook>
</file>

<file path=xl/sharedStrings.xml><?xml version="1.0" encoding="utf-8"?>
<sst xmlns="http://schemas.openxmlformats.org/spreadsheetml/2006/main" count="66" uniqueCount="51">
  <si>
    <t>TABLEAU DES SOLDES INTERMEDIAIRES DE GESTION</t>
  </si>
  <si>
    <t>Coût d'achat des marchandises vendues</t>
  </si>
  <si>
    <t>Total</t>
  </si>
  <si>
    <t>Production de l'exercice</t>
  </si>
  <si>
    <t>Marge commerciale</t>
  </si>
  <si>
    <t>Valeur ajoutée</t>
  </si>
  <si>
    <t>Excédent brut d'exploitation</t>
  </si>
  <si>
    <t>Résultat d'exploitation</t>
  </si>
  <si>
    <t>Quotes-parts de résultat sur opérations faites en commun</t>
  </si>
  <si>
    <t>Résultat courant avant impôts</t>
  </si>
  <si>
    <t>Résultat exceptionnel</t>
  </si>
  <si>
    <t>Participation des salariés</t>
  </si>
  <si>
    <t>ou Insuffisance brute d'exploitation</t>
  </si>
  <si>
    <t>Excédent brut (ou insuffisance brute) d'exploitation</t>
  </si>
  <si>
    <t>N-1</t>
  </si>
  <si>
    <t>N</t>
  </si>
  <si>
    <t>Résultat sur cessions d'éléments d'actif immobilisés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</si>
  <si>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</si>
  <si>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</si>
  <si>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</si>
  <si>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</si>
  <si>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</si>
  <si>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</si>
  <si>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</si>
  <si>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</si>
  <si>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</si>
  <si>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</si>
  <si>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</si>
  <si>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</si>
  <si>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</si>
  <si>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</si>
  <si>
    <t>Ventes de marchandises (707)</t>
  </si>
  <si>
    <t>Production vendue (701)</t>
  </si>
  <si>
    <t>Production stockée (713C)</t>
  </si>
  <si>
    <t>Production immobilisée (72.)</t>
  </si>
  <si>
    <t>Subventions d'exploitation (74.)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</si>
  <si>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 </t>
    </r>
    <r>
      <rPr>
        <sz val="10"/>
        <rFont val="Times New Roman"/>
        <family val="1"/>
      </rPr>
      <t>(781)</t>
    </r>
  </si>
  <si>
    <t>Autres produits (75.)</t>
  </si>
  <si>
    <t>Produits financiers (764+786)</t>
  </si>
  <si>
    <t>Produits exceptionnels (775+771+787)</t>
  </si>
  <si>
    <r>
      <t xml:space="preserve">Produits de cessions d'éléments d'actif </t>
    </r>
    <r>
      <rPr>
        <sz val="10"/>
        <rFont val="Times New Roman"/>
        <family val="1"/>
      </rPr>
      <t>(775)</t>
    </r>
  </si>
  <si>
    <t>(607+6037)</t>
  </si>
  <si>
    <t>Consommations de l'exercice en provenance de tiers (601-6031+602+61.+62.)</t>
  </si>
  <si>
    <r>
      <t>Impôts, taxes et versements assimilés</t>
    </r>
    <r>
      <rPr>
        <b/>
        <i/>
        <sz val="10"/>
        <rFont val="Times New Roman"/>
        <family val="1"/>
      </rPr>
      <t xml:space="preserve"> (b)</t>
    </r>
    <r>
      <rPr>
        <sz val="10"/>
        <rFont val="Times New Roman"/>
        <family val="1"/>
      </rPr>
      <t>(63.)</t>
    </r>
  </si>
  <si>
    <t xml:space="preserve">Charges de personnel (641) </t>
  </si>
  <si>
    <t>Dotations aux amortissements, dépréciations  et provisions (681)</t>
  </si>
  <si>
    <t>Autres charges (65.)</t>
  </si>
  <si>
    <t>Charges financières (661+686)</t>
  </si>
  <si>
    <t>Charges exceptionnelles (671+687+675)</t>
  </si>
  <si>
    <t>Impôts sur les bénéfices (695)</t>
  </si>
  <si>
    <r>
      <t xml:space="preserve">Valeur comptable des éléments cédés </t>
    </r>
    <r>
      <rPr>
        <sz val="10"/>
        <rFont val="Times New Roman"/>
        <family val="1"/>
      </rPr>
      <t>(675)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</si>
</sst>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0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wrapText="1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2" xfId="0" applyNumberFormat="1" applyFont="1" applyFill="1" applyBorder="1" applyAlignment="1" applyProtection="1">
      <alignment horizontal="right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wrapText="1"/>
      <protection/>
    </xf>
    <xf numFmtId="4" fontId="4" fillId="0" borderId="30" xfId="0" applyNumberFormat="1" applyFont="1" applyFill="1" applyBorder="1" applyAlignment="1" applyProtection="1">
      <alignment/>
      <protection/>
    </xf>
    <xf numFmtId="4" fontId="4" fillId="0" borderId="32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wrapText="1"/>
      <protection/>
    </xf>
    <xf numFmtId="4" fontId="4" fillId="0" borderId="35" xfId="0" applyNumberFormat="1" applyFont="1" applyFill="1" applyBorder="1" applyAlignment="1" applyProtection="1">
      <alignment/>
      <protection/>
    </xf>
    <xf numFmtId="4" fontId="4" fillId="0" borderId="36" xfId="0" applyNumberFormat="1" applyFont="1" applyFill="1" applyBorder="1" applyAlignment="1" applyProtection="1">
      <alignment horizontal="right"/>
      <protection/>
    </xf>
    <xf numFmtId="4" fontId="3" fillId="0" borderId="31" xfId="0" applyNumberFormat="1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7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left" wrapText="1"/>
      <protection/>
    </xf>
    <xf numFmtId="4" fontId="4" fillId="0" borderId="38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left" wrapText="1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31" xfId="0" applyNumberFormat="1" applyFont="1" applyFill="1" applyBorder="1" applyAlignment="1" applyProtection="1">
      <alignment horizontal="right"/>
      <protection/>
    </xf>
    <xf numFmtId="4" fontId="4" fillId="0" borderId="37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/>
      <protection/>
    </xf>
    <xf numFmtId="4" fontId="4" fillId="0" borderId="38" xfId="0" applyNumberFormat="1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center"/>
      <protection/>
    </xf>
    <xf numFmtId="4" fontId="3" fillId="0" borderId="39" xfId="0" applyNumberFormat="1" applyFont="1" applyFill="1" applyBorder="1" applyAlignment="1" applyProtection="1">
      <alignment horizontal="right"/>
      <protection/>
    </xf>
    <xf numFmtId="4" fontId="3" fillId="0" borderId="40" xfId="0" applyNumberFormat="1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/>
      <protection/>
    </xf>
    <xf numFmtId="4" fontId="3" fillId="0" borderId="45" xfId="0" applyNumberFormat="1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 wrapText="1"/>
      <protection/>
    </xf>
    <xf numFmtId="4" fontId="4" fillId="0" borderId="45" xfId="0" applyNumberFormat="1" applyFont="1" applyFill="1" applyBorder="1" applyAlignment="1" applyProtection="1">
      <alignment horizontal="right"/>
      <protection/>
    </xf>
    <xf numFmtId="4" fontId="4" fillId="0" borderId="46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showGridLines="0" showZeros="0" tabSelected="1" zoomScalePageLayoutView="0" workbookViewId="0" topLeftCell="A1">
      <selection activeCell="B2" sqref="B2:H3"/>
    </sheetView>
  </sheetViews>
  <sheetFormatPr defaultColWidth="11.421875" defaultRowHeight="12.75"/>
  <cols>
    <col min="1" max="1" width="3.7109375" style="3" customWidth="1"/>
    <col min="2" max="2" width="35.7109375" style="3" customWidth="1"/>
    <col min="3" max="3" width="12.7109375" style="4" customWidth="1"/>
    <col min="4" max="4" width="35.7109375" style="3" customWidth="1"/>
    <col min="5" max="5" width="12.7109375" style="4" customWidth="1"/>
    <col min="6" max="6" width="41.7109375" style="5" customWidth="1"/>
    <col min="7" max="8" width="12.7109375" style="6" customWidth="1"/>
    <col min="9" max="16384" width="11.421875" style="3" customWidth="1"/>
  </cols>
  <sheetData>
    <row r="1" spans="3:8" s="3" customFormat="1" ht="13.5" thickBot="1">
      <c r="C1" s="4"/>
      <c r="E1" s="4"/>
      <c r="F1" s="5"/>
      <c r="G1" s="6"/>
      <c r="H1" s="6"/>
    </row>
    <row r="2" spans="2:8" s="3" customFormat="1" ht="9" customHeight="1">
      <c r="B2" s="7" t="s">
        <v>0</v>
      </c>
      <c r="C2" s="8"/>
      <c r="D2" s="8"/>
      <c r="E2" s="8"/>
      <c r="F2" s="8"/>
      <c r="G2" s="8"/>
      <c r="H2" s="9"/>
    </row>
    <row r="3" spans="2:8" s="3" customFormat="1" ht="9" customHeight="1" thickBot="1">
      <c r="B3" s="10"/>
      <c r="C3" s="11"/>
      <c r="D3" s="11"/>
      <c r="E3" s="11"/>
      <c r="F3" s="11"/>
      <c r="G3" s="11"/>
      <c r="H3" s="12"/>
    </row>
    <row r="4" spans="2:8" s="3" customFormat="1" ht="12.75">
      <c r="B4" s="13" t="s">
        <v>20</v>
      </c>
      <c r="C4" s="14"/>
      <c r="D4" s="15" t="s">
        <v>21</v>
      </c>
      <c r="E4" s="14"/>
      <c r="F4" s="16" t="s">
        <v>22</v>
      </c>
      <c r="G4" s="17" t="s">
        <v>15</v>
      </c>
      <c r="H4" s="18" t="s">
        <v>14</v>
      </c>
    </row>
    <row r="5" spans="2:8" s="25" customFormat="1" ht="12.75">
      <c r="B5" s="19" t="s">
        <v>31</v>
      </c>
      <c r="C5" s="20">
        <v>11820</v>
      </c>
      <c r="D5" s="21" t="s">
        <v>1</v>
      </c>
      <c r="E5" s="20">
        <v>7080</v>
      </c>
      <c r="F5" s="22" t="s">
        <v>4</v>
      </c>
      <c r="G5" s="23">
        <f>C5-E5</f>
        <v>4740</v>
      </c>
      <c r="H5" s="24"/>
    </row>
    <row r="6" spans="2:8" s="25" customFormat="1" ht="12.75">
      <c r="B6" s="26" t="s">
        <v>32</v>
      </c>
      <c r="C6" s="1">
        <v>96120</v>
      </c>
      <c r="D6" s="27" t="s">
        <v>41</v>
      </c>
      <c r="E6" s="1"/>
      <c r="F6" s="28"/>
      <c r="G6" s="29"/>
      <c r="H6" s="30"/>
    </row>
    <row r="7" spans="2:8" s="25" customFormat="1" ht="13.5">
      <c r="B7" s="31" t="s">
        <v>33</v>
      </c>
      <c r="C7" s="32">
        <v>6600</v>
      </c>
      <c r="D7" s="33" t="s">
        <v>23</v>
      </c>
      <c r="E7" s="32">
        <v>0</v>
      </c>
      <c r="F7" s="34"/>
      <c r="G7" s="35"/>
      <c r="H7" s="36"/>
    </row>
    <row r="8" spans="2:8" s="25" customFormat="1" ht="12.75">
      <c r="B8" s="31" t="s">
        <v>34</v>
      </c>
      <c r="C8" s="2">
        <v>1200</v>
      </c>
      <c r="D8" s="33"/>
      <c r="E8" s="2"/>
      <c r="F8" s="34"/>
      <c r="G8" s="35"/>
      <c r="H8" s="36"/>
    </row>
    <row r="9" spans="2:8" s="39" customFormat="1" ht="12.75">
      <c r="B9" s="37" t="s">
        <v>2</v>
      </c>
      <c r="C9" s="20">
        <f>SUM(C6:C8)</f>
        <v>103920</v>
      </c>
      <c r="D9" s="38" t="s">
        <v>2</v>
      </c>
      <c r="E9" s="20">
        <f>SUM(E6:E8)</f>
        <v>0</v>
      </c>
      <c r="F9" s="34" t="s">
        <v>3</v>
      </c>
      <c r="G9" s="23">
        <f>C9-E9</f>
        <v>103920</v>
      </c>
      <c r="H9" s="36"/>
    </row>
    <row r="10" spans="2:8" s="25" customFormat="1" ht="12.75">
      <c r="B10" s="26" t="s">
        <v>3</v>
      </c>
      <c r="C10" s="40">
        <f>G9</f>
        <v>103920</v>
      </c>
      <c r="D10" s="41" t="s">
        <v>42</v>
      </c>
      <c r="E10" s="42">
        <v>52560</v>
      </c>
      <c r="F10" s="43"/>
      <c r="G10" s="29"/>
      <c r="H10" s="30"/>
    </row>
    <row r="11" spans="2:8" s="25" customFormat="1" ht="16.5" customHeight="1">
      <c r="B11" s="31" t="s">
        <v>4</v>
      </c>
      <c r="C11" s="44">
        <f>G5</f>
        <v>4740</v>
      </c>
      <c r="D11" s="45"/>
      <c r="E11" s="46"/>
      <c r="F11" s="47"/>
      <c r="G11" s="48"/>
      <c r="H11" s="49"/>
    </row>
    <row r="12" spans="2:8" s="39" customFormat="1" ht="12.75">
      <c r="B12" s="37" t="s">
        <v>2</v>
      </c>
      <c r="C12" s="50">
        <f>SUM(C10:C11)</f>
        <v>108660</v>
      </c>
      <c r="D12" s="51" t="s">
        <v>2</v>
      </c>
      <c r="E12" s="50">
        <f>SUM(E10:E11)</f>
        <v>52560</v>
      </c>
      <c r="F12" s="52" t="s">
        <v>5</v>
      </c>
      <c r="G12" s="29">
        <f>C12-E12</f>
        <v>56100</v>
      </c>
      <c r="H12" s="53"/>
    </row>
    <row r="13" spans="2:8" s="25" customFormat="1" ht="13.5">
      <c r="B13" s="26" t="s">
        <v>5</v>
      </c>
      <c r="C13" s="1">
        <f>G12</f>
        <v>56100</v>
      </c>
      <c r="D13" s="27" t="s">
        <v>43</v>
      </c>
      <c r="E13" s="40">
        <v>6000</v>
      </c>
      <c r="F13" s="28"/>
      <c r="G13" s="29"/>
      <c r="H13" s="54"/>
    </row>
    <row r="14" spans="2:8" s="25" customFormat="1" ht="16.5" customHeight="1">
      <c r="B14" s="31" t="s">
        <v>35</v>
      </c>
      <c r="C14" s="32">
        <v>2400</v>
      </c>
      <c r="D14" s="33" t="s">
        <v>44</v>
      </c>
      <c r="E14" s="55">
        <v>24000</v>
      </c>
      <c r="F14" s="56" t="s">
        <v>13</v>
      </c>
      <c r="G14" s="57">
        <f>C15-E15</f>
        <v>28500</v>
      </c>
      <c r="H14" s="58"/>
    </row>
    <row r="15" spans="2:8" s="39" customFormat="1" ht="12.75">
      <c r="B15" s="37" t="s">
        <v>2</v>
      </c>
      <c r="C15" s="50">
        <f>SUM(C13:C14)</f>
        <v>58500</v>
      </c>
      <c r="D15" s="51" t="s">
        <v>2</v>
      </c>
      <c r="E15" s="50">
        <f>SUM(E13:E14)</f>
        <v>30000</v>
      </c>
      <c r="F15" s="59"/>
      <c r="G15" s="57"/>
      <c r="H15" s="60"/>
    </row>
    <row r="16" spans="2:8" s="25" customFormat="1" ht="12.75">
      <c r="B16" s="26" t="s">
        <v>6</v>
      </c>
      <c r="C16" s="1">
        <f>IF($G$14&gt;0,$G$14,"")</f>
        <v>28500</v>
      </c>
      <c r="D16" s="27" t="s">
        <v>12</v>
      </c>
      <c r="E16" s="1">
        <f>IF($G$14&lt;0,$G$14,"")</f>
      </c>
      <c r="F16" s="28"/>
      <c r="G16" s="29"/>
      <c r="H16" s="54"/>
    </row>
    <row r="17" spans="2:8" s="25" customFormat="1" ht="12.75">
      <c r="B17" s="61" t="s">
        <v>36</v>
      </c>
      <c r="C17" s="62">
        <v>11100</v>
      </c>
      <c r="D17" s="45" t="s">
        <v>45</v>
      </c>
      <c r="E17" s="63">
        <v>13500</v>
      </c>
      <c r="F17" s="34"/>
      <c r="G17" s="35"/>
      <c r="H17" s="64"/>
    </row>
    <row r="18" spans="2:8" s="25" customFormat="1" ht="12.75">
      <c r="B18" s="61"/>
      <c r="C18" s="62"/>
      <c r="D18" s="45"/>
      <c r="E18" s="63"/>
      <c r="F18" s="34"/>
      <c r="G18" s="35"/>
      <c r="H18" s="64"/>
    </row>
    <row r="19" spans="2:8" s="25" customFormat="1" ht="12.75">
      <c r="B19" s="31" t="s">
        <v>37</v>
      </c>
      <c r="C19" s="2">
        <v>1440</v>
      </c>
      <c r="D19" s="33" t="s">
        <v>46</v>
      </c>
      <c r="E19" s="44">
        <v>720</v>
      </c>
      <c r="F19" s="34"/>
      <c r="G19" s="35"/>
      <c r="H19" s="64"/>
    </row>
    <row r="20" spans="2:8" s="39" customFormat="1" ht="12.75">
      <c r="B20" s="37" t="s">
        <v>2</v>
      </c>
      <c r="C20" s="50">
        <f>SUM(C16:C19)</f>
        <v>41040</v>
      </c>
      <c r="D20" s="51" t="s">
        <v>2</v>
      </c>
      <c r="E20" s="50">
        <f>SUM(E16:E19)</f>
        <v>14220</v>
      </c>
      <c r="F20" s="65" t="s">
        <v>7</v>
      </c>
      <c r="G20" s="35">
        <f>C20-E20</f>
        <v>26820</v>
      </c>
      <c r="H20" s="66"/>
    </row>
    <row r="21" spans="2:8" s="25" customFormat="1" ht="12.75">
      <c r="B21" s="26" t="s">
        <v>17</v>
      </c>
      <c r="C21" s="1">
        <f>IF($G$20&gt;0,$G$20,"")</f>
        <v>26820</v>
      </c>
      <c r="D21" s="27" t="s">
        <v>24</v>
      </c>
      <c r="E21" s="1">
        <f>IF($G$20&lt;0,$G$20,"")</f>
      </c>
      <c r="F21" s="28"/>
      <c r="G21" s="29"/>
      <c r="H21" s="54"/>
    </row>
    <row r="22" spans="2:8" s="25" customFormat="1" ht="12.75">
      <c r="B22" s="61" t="s">
        <v>8</v>
      </c>
      <c r="C22" s="62"/>
      <c r="D22" s="45" t="s">
        <v>8</v>
      </c>
      <c r="E22" s="63"/>
      <c r="F22" s="34"/>
      <c r="G22" s="35"/>
      <c r="H22" s="64"/>
    </row>
    <row r="23" spans="2:8" s="25" customFormat="1" ht="12.75">
      <c r="B23" s="61"/>
      <c r="C23" s="62"/>
      <c r="D23" s="45"/>
      <c r="E23" s="63"/>
      <c r="F23" s="34"/>
      <c r="G23" s="35"/>
      <c r="H23" s="64"/>
    </row>
    <row r="24" spans="2:8" s="25" customFormat="1" ht="12.75">
      <c r="B24" s="31" t="s">
        <v>38</v>
      </c>
      <c r="C24" s="2">
        <v>3180</v>
      </c>
      <c r="D24" s="33" t="s">
        <v>47</v>
      </c>
      <c r="E24" s="44">
        <v>3660</v>
      </c>
      <c r="F24" s="34"/>
      <c r="G24" s="35"/>
      <c r="H24" s="64"/>
    </row>
    <row r="25" spans="2:8" s="39" customFormat="1" ht="12.75">
      <c r="B25" s="67" t="s">
        <v>2</v>
      </c>
      <c r="C25" s="68">
        <f>SUM(C21:C24)</f>
        <v>30000</v>
      </c>
      <c r="D25" s="38" t="s">
        <v>2</v>
      </c>
      <c r="E25" s="69">
        <f>SUM(E21:E24)</f>
        <v>3660</v>
      </c>
      <c r="F25" s="65" t="s">
        <v>9</v>
      </c>
      <c r="G25" s="35">
        <f>C25-E25</f>
        <v>26340</v>
      </c>
      <c r="H25" s="66"/>
    </row>
    <row r="26" spans="2:8" s="25" customFormat="1" ht="12.75">
      <c r="B26" s="19" t="s">
        <v>39</v>
      </c>
      <c r="C26" s="1">
        <v>15600</v>
      </c>
      <c r="D26" s="21" t="s">
        <v>48</v>
      </c>
      <c r="E26" s="20">
        <v>11640</v>
      </c>
      <c r="F26" s="65" t="s">
        <v>10</v>
      </c>
      <c r="G26" s="23">
        <f>C26-E26</f>
        <v>3960</v>
      </c>
      <c r="H26" s="66"/>
    </row>
    <row r="27" spans="2:8" s="25" customFormat="1" ht="12.75">
      <c r="B27" s="70" t="s">
        <v>18</v>
      </c>
      <c r="C27" s="1">
        <f>IF($G$25&gt;0,$G$25,"")</f>
        <v>26340</v>
      </c>
      <c r="D27" s="71" t="s">
        <v>25</v>
      </c>
      <c r="E27" s="1">
        <f>IF($G$25&lt;0,$G$25,"")</f>
      </c>
      <c r="F27" s="43"/>
      <c r="G27" s="35"/>
      <c r="H27" s="30"/>
    </row>
    <row r="28" spans="2:8" s="25" customFormat="1" ht="12.75">
      <c r="B28" s="72" t="s">
        <v>19</v>
      </c>
      <c r="C28" s="32">
        <f>IF($G$26&gt;0,$G$26,"")</f>
        <v>3960</v>
      </c>
      <c r="D28" s="73" t="s">
        <v>26</v>
      </c>
      <c r="E28" s="32">
        <f>IF($G$26&lt;0,$G$26,"")</f>
      </c>
      <c r="F28" s="74"/>
      <c r="G28" s="35"/>
      <c r="H28" s="36"/>
    </row>
    <row r="29" spans="2:8" s="25" customFormat="1" ht="12.75">
      <c r="B29" s="72"/>
      <c r="C29" s="32"/>
      <c r="D29" s="73" t="s">
        <v>11</v>
      </c>
      <c r="E29" s="55"/>
      <c r="F29" s="74"/>
      <c r="G29" s="35"/>
      <c r="H29" s="36"/>
    </row>
    <row r="30" spans="2:8" s="25" customFormat="1" ht="12.75">
      <c r="B30" s="72"/>
      <c r="C30" s="2"/>
      <c r="D30" s="73" t="s">
        <v>49</v>
      </c>
      <c r="E30" s="44">
        <v>21900</v>
      </c>
      <c r="F30" s="74"/>
      <c r="G30" s="35"/>
      <c r="H30" s="36"/>
    </row>
    <row r="31" spans="2:8" s="39" customFormat="1" ht="12.75" customHeight="1">
      <c r="B31" s="67" t="s">
        <v>2</v>
      </c>
      <c r="C31" s="68">
        <f>SUM(C27:C30)</f>
        <v>30300</v>
      </c>
      <c r="D31" s="38" t="s">
        <v>2</v>
      </c>
      <c r="E31" s="69">
        <f>SUM(E27:E30)</f>
        <v>21900</v>
      </c>
      <c r="F31" s="75" t="s">
        <v>27</v>
      </c>
      <c r="G31" s="23">
        <f>C31-E31</f>
        <v>8400</v>
      </c>
      <c r="H31" s="76"/>
    </row>
    <row r="32" spans="2:8" s="25" customFormat="1" ht="12.75" customHeight="1" thickBot="1">
      <c r="B32" s="77" t="s">
        <v>40</v>
      </c>
      <c r="C32" s="78">
        <v>14400</v>
      </c>
      <c r="D32" s="79" t="s">
        <v>50</v>
      </c>
      <c r="E32" s="78">
        <v>6000</v>
      </c>
      <c r="F32" s="80" t="s">
        <v>16</v>
      </c>
      <c r="G32" s="81">
        <f>C32-E32</f>
        <v>8400</v>
      </c>
      <c r="H32" s="82"/>
    </row>
    <row r="33" spans="2:8" s="25" customFormat="1" ht="12.75">
      <c r="B33" s="83" t="s">
        <v>28</v>
      </c>
      <c r="C33" s="84"/>
      <c r="D33" s="85"/>
      <c r="E33" s="84"/>
      <c r="F33" s="86"/>
      <c r="G33" s="87"/>
      <c r="H33" s="88"/>
    </row>
    <row r="34" spans="2:8" s="25" customFormat="1" ht="27.75" customHeight="1">
      <c r="B34" s="89" t="s">
        <v>29</v>
      </c>
      <c r="C34" s="90"/>
      <c r="D34" s="90"/>
      <c r="E34" s="90"/>
      <c r="F34" s="90"/>
      <c r="G34" s="90"/>
      <c r="H34" s="91"/>
    </row>
    <row r="35" spans="2:8" s="25" customFormat="1" ht="13.5" thickBot="1">
      <c r="B35" s="92" t="s">
        <v>30</v>
      </c>
      <c r="C35" s="93"/>
      <c r="D35" s="94"/>
      <c r="E35" s="93"/>
      <c r="F35" s="95"/>
      <c r="G35" s="96"/>
      <c r="H35" s="97"/>
    </row>
    <row r="36" spans="3:8" s="25" customFormat="1" ht="12.75">
      <c r="C36" s="98"/>
      <c r="E36" s="98"/>
      <c r="F36" s="39"/>
      <c r="G36" s="99"/>
      <c r="H36" s="99"/>
    </row>
  </sheetData>
  <sheetProtection sheet="1"/>
  <mergeCells count="17">
    <mergeCell ref="H14:H15"/>
    <mergeCell ref="E10:E11"/>
    <mergeCell ref="B22:B23"/>
    <mergeCell ref="C22:C23"/>
    <mergeCell ref="D17:D18"/>
    <mergeCell ref="E17:E18"/>
    <mergeCell ref="D22:D23"/>
    <mergeCell ref="B2:H3"/>
    <mergeCell ref="B34:H34"/>
    <mergeCell ref="E22:E23"/>
    <mergeCell ref="B4:C4"/>
    <mergeCell ref="D4:E4"/>
    <mergeCell ref="D10:D11"/>
    <mergeCell ref="B17:B18"/>
    <mergeCell ref="C17:C18"/>
    <mergeCell ref="F14:F15"/>
    <mergeCell ref="G14:G15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2008-07-29T10:00:36Z</dcterms:modified>
  <cp:category/>
  <cp:version/>
  <cp:contentType/>
  <cp:contentStatus/>
</cp:coreProperties>
</file>