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85" yWindow="135" windowWidth="13245" windowHeight="7785"/>
  </bookViews>
  <sheets>
    <sheet name="Bilans financiers" sheetId="2" r:id="rId1"/>
    <sheet name="Annexes" sheetId="5" r:id="rId2"/>
    <sheet name="CAF additive" sheetId="3" r:id="rId3"/>
    <sheet name="TABLEAU 1" sheetId="4" r:id="rId4"/>
    <sheet name="TABLEAU 2" sheetId="6" r:id="rId5"/>
    <sheet name="Commentaires" sheetId="7" r:id="rId6"/>
  </sheets>
  <calcPr calcId="125725"/>
</workbook>
</file>

<file path=xl/calcChain.xml><?xml version="1.0" encoding="utf-8"?>
<calcChain xmlns="http://schemas.openxmlformats.org/spreadsheetml/2006/main">
  <c r="E10" i="4"/>
  <c r="F32" i="5"/>
  <c r="F23"/>
  <c r="D28" l="1"/>
  <c r="E28"/>
  <c r="F24"/>
  <c r="F25"/>
  <c r="F27"/>
  <c r="C28"/>
  <c r="C8" i="4"/>
  <c r="C9"/>
  <c r="C10"/>
  <c r="E33" i="5"/>
  <c r="C19" i="4" s="1"/>
  <c r="G14" i="2"/>
  <c r="F14"/>
  <c r="H14" s="1"/>
  <c r="H16"/>
  <c r="H18"/>
  <c r="H19"/>
  <c r="H20"/>
  <c r="H21"/>
  <c r="K23"/>
  <c r="D20" i="5"/>
  <c r="D6" i="3" s="1"/>
  <c r="D9"/>
  <c r="C14" i="2"/>
  <c r="D14"/>
  <c r="E14"/>
  <c r="C23"/>
  <c r="D23"/>
  <c r="E23" s="1"/>
  <c r="E24" s="1"/>
  <c r="J23"/>
  <c r="C11" i="3"/>
  <c r="C16" s="1"/>
  <c r="E13" i="4"/>
  <c r="D33" i="5"/>
  <c r="E19" i="4" s="1"/>
  <c r="E15"/>
  <c r="D7" i="6"/>
  <c r="D14"/>
  <c r="C10"/>
  <c r="C15" s="1"/>
  <c r="D19"/>
  <c r="D20" s="1"/>
  <c r="C18"/>
  <c r="C20" s="1"/>
  <c r="D30"/>
  <c r="C27"/>
  <c r="C30" s="1"/>
  <c r="F31" i="5"/>
  <c r="F33"/>
  <c r="C33"/>
  <c r="E20"/>
  <c r="F16"/>
  <c r="F17"/>
  <c r="F18"/>
  <c r="F19"/>
  <c r="C20"/>
  <c r="D13"/>
  <c r="E13"/>
  <c r="F6"/>
  <c r="F7"/>
  <c r="F8"/>
  <c r="F9"/>
  <c r="F10"/>
  <c r="F11"/>
  <c r="F12"/>
  <c r="C13"/>
  <c r="K15" i="2"/>
  <c r="J15"/>
  <c r="G23"/>
  <c r="G24" s="1"/>
  <c r="F23"/>
  <c r="F24" s="1"/>
  <c r="H13"/>
  <c r="H12"/>
  <c r="H11"/>
  <c r="H10"/>
  <c r="H9"/>
  <c r="H8"/>
  <c r="H7"/>
  <c r="D24"/>
  <c r="C24"/>
  <c r="E21"/>
  <c r="E20"/>
  <c r="E19"/>
  <c r="E18"/>
  <c r="E16"/>
  <c r="E13"/>
  <c r="E12"/>
  <c r="E11"/>
  <c r="E10"/>
  <c r="E9"/>
  <c r="E8"/>
  <c r="E7"/>
  <c r="H23" l="1"/>
  <c r="F13" i="5"/>
  <c r="F28"/>
  <c r="F20"/>
  <c r="E21" i="6"/>
  <c r="D15"/>
  <c r="E16" s="1"/>
  <c r="E31"/>
  <c r="J12" i="2"/>
  <c r="J24"/>
  <c r="H24"/>
  <c r="E25" i="6" l="1"/>
  <c r="E23"/>
  <c r="E36"/>
  <c r="E34"/>
  <c r="K12" i="2"/>
  <c r="K24"/>
  <c r="J13"/>
  <c r="D5" i="3"/>
  <c r="D10" s="1"/>
  <c r="C17" s="1"/>
  <c r="E5" i="4" s="1"/>
  <c r="E21" s="1"/>
  <c r="C5" l="1"/>
  <c r="C21" s="1"/>
  <c r="K13" i="2"/>
  <c r="E22" i="4" l="1"/>
  <c r="E23" s="1"/>
  <c r="C22"/>
  <c r="C23" s="1"/>
</calcChain>
</file>

<file path=xl/sharedStrings.xml><?xml version="1.0" encoding="utf-8"?>
<sst xmlns="http://schemas.openxmlformats.org/spreadsheetml/2006/main" count="181" uniqueCount="139">
  <si>
    <t>N</t>
  </si>
  <si>
    <t>N-1</t>
  </si>
  <si>
    <t>TOTAUX</t>
  </si>
  <si>
    <t>Totaux</t>
  </si>
  <si>
    <t>ACTIF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</si>
  <si>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</si>
  <si>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</si>
  <si>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</si>
  <si>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</si>
  <si>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</si>
  <si>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</si>
  <si>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</si>
  <si>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</si>
  <si>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</si>
  <si>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</si>
  <si>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</si>
  <si>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</si>
  <si>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</si>
  <si>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</si>
  <si>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Actif circulant</t>
  </si>
  <si>
    <t>Total II</t>
  </si>
  <si>
    <t>Stocks de marchandises</t>
  </si>
  <si>
    <t>Dettes</t>
  </si>
  <si>
    <t>Créances d'exploitation :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</si>
  <si>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</si>
  <si>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</si>
  <si>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</si>
  <si>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</si>
  <si>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</si>
  <si>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</si>
  <si>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</si>
  <si>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</si>
  <si>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Autres dettes hors exploitation</t>
  </si>
  <si>
    <t>Total III</t>
  </si>
  <si>
    <t>TOTAL GENERAL</t>
  </si>
  <si>
    <t>Tableau des immobilisations</t>
  </si>
  <si>
    <t>Valeur brute à l'ouverture</t>
  </si>
  <si>
    <t>Valeur brute à la clôture</t>
  </si>
  <si>
    <t>Augmentation</t>
  </si>
  <si>
    <t>Diminution</t>
  </si>
  <si>
    <t>Tableau des amortissements</t>
  </si>
  <si>
    <t>Dotations</t>
  </si>
  <si>
    <t>Tableau des dépréciations</t>
  </si>
  <si>
    <t>Emprunts</t>
  </si>
  <si>
    <t>Valeur à l'ouverture</t>
  </si>
  <si>
    <t>Valeur à la clôture</t>
  </si>
  <si>
    <t>Dettes financières</t>
  </si>
  <si>
    <t>RESULTAT DE L'EXERCICE</t>
  </si>
  <si>
    <t>DOTATIONS AMORTISSEMENTS DEPRECIATIONS PROVISIONS D'EXPLOITATION</t>
  </si>
  <si>
    <t>DOTATIONS AMORTISSEMENTS DEPRECIATIONS PROVISIONS FINANCIERES</t>
  </si>
  <si>
    <t>DOTATIONS AMORTISSEMENTS DEPRECIATIONS PROVISIONS EXCEPTIONNELLES</t>
  </si>
  <si>
    <t>VALEUR COMPTABLE DES ELEMENTS D'ACTIF CEDES</t>
  </si>
  <si>
    <t>REPRISES AMORTISSEMENTS DEPRECIATIONS PROVISIONS D'EXPLOITATION</t>
  </si>
  <si>
    <t>REPRISES AMORTISSEMENTS DEPRECIATIONS PROVISIONS FINANCIERES</t>
  </si>
  <si>
    <t>REPRISES AMORTISSEMENTS DEPRECIATIONS PROVISIONS EXCEPTIONNELLES</t>
  </si>
  <si>
    <t>PRODUITS DE CESSIONS D'ELEMENTS D'ACTIF</t>
  </si>
  <si>
    <t>QUOTE-PART DES SUBVENTIONS D'INVESTISSEMENT VIREE AU RESULTAT</t>
  </si>
  <si>
    <t>CAPACITE D'AUTOFINANCEMENT de l'exercice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</si>
  <si>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</si>
  <si>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</si>
  <si>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</si>
  <si>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</si>
  <si>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</si>
  <si>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</si>
  <si>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</si>
  <si>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</si>
  <si>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</si>
  <si>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</si>
  <si>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</si>
  <si>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</si>
  <si>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</si>
  <si>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</si>
  <si>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</si>
  <si>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</si>
  <si>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</si>
  <si>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</si>
  <si>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</si>
  <si>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</si>
  <si>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</si>
  <si>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</si>
  <si>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</si>
  <si>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</si>
  <si>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Variation du fonds de roulement net global</t>
  </si>
  <si>
    <t xml:space="preserve">Exercice : </t>
  </si>
  <si>
    <t>Variation "Exploitation"</t>
  </si>
  <si>
    <t>Variations des actifs d'exploitation</t>
  </si>
  <si>
    <t>Stocks et en-cours</t>
  </si>
  <si>
    <t>Avances et acomptes versés sur commandes</t>
  </si>
  <si>
    <t>Créances clients, comptes rattachés</t>
  </si>
  <si>
    <t>et autres créances d'exploitation</t>
  </si>
  <si>
    <t>Variations des dettes d'exploitation</t>
  </si>
  <si>
    <t>Avances, acomptes reçus sur commandes en cours</t>
  </si>
  <si>
    <t>Dettes fournisseurs, comptes rattachés</t>
  </si>
  <si>
    <t>et autres dettes d'exploitation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</si>
  <si>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</si>
  <si>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</si>
  <si>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</si>
  <si>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</si>
  <si>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</si>
  <si>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</si>
  <si>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</si>
  <si>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</si>
  <si>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</si>
  <si>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</si>
  <si>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</si>
  <si>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</si>
  <si>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</si>
  <si>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</si>
  <si>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(Total A+B+C)</t>
  </si>
  <si>
    <t>Emploi net</t>
  </si>
  <si>
    <t>Ressource nette</t>
  </si>
  <si>
    <t>Exercice N</t>
  </si>
  <si>
    <t>Exercice N- 1</t>
  </si>
  <si>
    <t>Montants bruts</t>
  </si>
  <si>
    <t>Montants nets</t>
  </si>
  <si>
    <t>Terrains</t>
  </si>
  <si>
    <t>Autres immobilisations corporelles</t>
  </si>
  <si>
    <t>Provisions pour risques et pour charges</t>
  </si>
  <si>
    <t>Inst. tech., matériel et outillage industriels</t>
  </si>
  <si>
    <t>Créances clients et comptes rattachés</t>
  </si>
  <si>
    <t>Emprunts auprès éts de crédit (1)</t>
  </si>
  <si>
    <t>(1) Dont concours bancaires courants et soldes créditeurs de banque</t>
  </si>
  <si>
    <t>BILANS (en euros) aux 31/12/N et N-1 de la SARL TILLEUL</t>
  </si>
  <si>
    <t>SARL TILLEUL Annexes</t>
  </si>
  <si>
    <t>Capacité d'autofinancement de l'exercice N selon la méthode additive</t>
  </si>
  <si>
    <t>SARL TILLEUL</t>
  </si>
  <si>
    <t>dont Concours Bancaires Courants</t>
  </si>
  <si>
    <t>TOTAL des CHARGES CALCULEES</t>
  </si>
  <si>
    <t>TOTAL des PRODUITS CALCULES</t>
  </si>
  <si>
    <t>Amort. /
Dépré</t>
  </si>
  <si>
    <t>SARL TILLEUL - TABLEAU DE FINANCEMENT DE L'EXERCICE  N
TABLEAU I</t>
  </si>
  <si>
    <t>Variation du fonds de roulement net global (ressource nette)</t>
  </si>
  <si>
    <t>Variation du fonds de roulement net global (emploi net)</t>
  </si>
  <si>
    <t>SARL TILLEUL - TABLEAU DE FINANCEMENT DE L'EXERCICE N
TABLEAU II</t>
  </si>
  <si>
    <t>Besoins
(1)</t>
  </si>
  <si>
    <t>Dégagements
(2)</t>
  </si>
  <si>
    <t>Solde
(2)-(1)</t>
  </si>
  <si>
    <t xml:space="preserve">SARL TILLEUL - Commentaires 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</si>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</sst>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/>
    </xf>
    <xf numFmtId="2" fontId="3" fillId="2" borderId="26" xfId="0" applyNumberFormat="1" applyFont="1" applyFill="1" applyBorder="1" applyAlignment="1">
      <alignment horizontal="right" vertical="center" wrapText="1"/>
    </xf>
    <xf numFmtId="2" fontId="3" fillId="2" borderId="12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4" fontId="4" fillId="0" borderId="35" xfId="0" applyNumberFormat="1" applyFont="1" applyFill="1" applyBorder="1" applyAlignment="1">
      <alignment vertical="center" wrapText="1"/>
    </xf>
    <xf numFmtId="4" fontId="3" fillId="0" borderId="36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3" fillId="5" borderId="42" xfId="0" applyFont="1" applyFill="1" applyBorder="1" applyAlignment="1">
      <alignment horizontal="center" vertical="center" wrapText="1" shrinkToFit="1"/>
    </xf>
    <xf numFmtId="0" fontId="3" fillId="5" borderId="43" xfId="0" applyFont="1" applyFill="1" applyBorder="1" applyAlignment="1">
      <alignment horizontal="center" vertical="center" wrapText="1" shrinkToFit="1"/>
    </xf>
    <xf numFmtId="0" fontId="3" fillId="5" borderId="44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/>
    <xf numFmtId="4" fontId="2" fillId="0" borderId="34" xfId="0" applyNumberFormat="1" applyFont="1" applyFill="1" applyBorder="1"/>
    <xf numFmtId="0" fontId="2" fillId="0" borderId="25" xfId="0" applyFont="1" applyFill="1" applyBorder="1"/>
    <xf numFmtId="4" fontId="2" fillId="0" borderId="35" xfId="0" applyNumberFormat="1" applyFont="1" applyFill="1" applyBorder="1"/>
    <xf numFmtId="0" fontId="3" fillId="2" borderId="2" xfId="0" applyFont="1" applyFill="1" applyBorder="1" applyAlignment="1">
      <alignment horizontal="right"/>
    </xf>
    <xf numFmtId="4" fontId="3" fillId="2" borderId="40" xfId="0" applyNumberFormat="1" applyFont="1" applyFill="1" applyBorder="1"/>
    <xf numFmtId="4" fontId="3" fillId="2" borderId="41" xfId="0" applyNumberFormat="1" applyFont="1" applyFill="1" applyBorder="1"/>
    <xf numFmtId="4" fontId="2" fillId="0" borderId="35" xfId="0" applyNumberFormat="1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4" fontId="3" fillId="2" borderId="45" xfId="0" applyNumberFormat="1" applyFont="1" applyFill="1" applyBorder="1"/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46" xfId="0" applyFont="1" applyFill="1" applyBorder="1" applyAlignment="1">
      <alignment horizontal="center" vertical="center" wrapText="1" shrinkToFit="1"/>
    </xf>
    <xf numFmtId="0" fontId="3" fillId="5" borderId="47" xfId="0" applyFont="1" applyFill="1" applyBorder="1" applyAlignment="1">
      <alignment horizontal="center" vertical="center" wrapText="1" shrinkToFit="1"/>
    </xf>
    <xf numFmtId="4" fontId="2" fillId="0" borderId="28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4" borderId="25" xfId="0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right" vertical="center" wrapText="1"/>
    </xf>
    <xf numFmtId="4" fontId="3" fillId="4" borderId="36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right" vertical="center" wrapText="1"/>
    </xf>
    <xf numFmtId="4" fontId="3" fillId="2" borderId="41" xfId="0" applyNumberFormat="1" applyFont="1" applyFill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25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4" borderId="32" xfId="0" applyFont="1" applyFill="1" applyBorder="1" applyAlignment="1">
      <alignment vertical="center"/>
    </xf>
    <xf numFmtId="4" fontId="3" fillId="4" borderId="34" xfId="0" applyNumberFormat="1" applyFont="1" applyFill="1" applyBorder="1" applyAlignment="1">
      <alignment vertical="center"/>
    </xf>
    <xf numFmtId="4" fontId="2" fillId="4" borderId="35" xfId="0" applyNumberFormat="1" applyFont="1" applyFill="1" applyBorder="1" applyAlignment="1">
      <alignment vertical="center"/>
    </xf>
    <xf numFmtId="4" fontId="3" fillId="4" borderId="32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4" fontId="2" fillId="4" borderId="34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4" fontId="2" fillId="6" borderId="28" xfId="0" applyNumberFormat="1" applyFont="1" applyFill="1" applyBorder="1" applyAlignment="1" applyProtection="1">
      <alignment vertical="center" wrapText="1"/>
      <protection locked="0"/>
    </xf>
    <xf numFmtId="4" fontId="2" fillId="6" borderId="11" xfId="0" applyNumberFormat="1" applyFont="1" applyFill="1" applyBorder="1" applyAlignment="1" applyProtection="1">
      <alignment vertical="center" wrapText="1"/>
      <protection locked="0"/>
    </xf>
    <xf numFmtId="4" fontId="2" fillId="6" borderId="28" xfId="0" applyNumberFormat="1" applyFont="1" applyFill="1" applyBorder="1" applyAlignment="1" applyProtection="1">
      <alignment horizontal="right" vertical="center" wrapText="1"/>
      <protection locked="0"/>
    </xf>
    <xf numFmtId="4" fontId="2" fillId="6" borderId="24" xfId="0" applyNumberFormat="1" applyFont="1" applyFill="1" applyBorder="1" applyAlignment="1" applyProtection="1">
      <alignment vertical="center" wrapText="1"/>
      <protection locked="0"/>
    </xf>
    <xf numFmtId="4" fontId="2" fillId="6" borderId="35" xfId="0" applyNumberFormat="1" applyFont="1" applyFill="1" applyBorder="1" applyAlignment="1" applyProtection="1">
      <alignment vertical="center" wrapText="1"/>
      <protection locked="0"/>
    </xf>
    <xf numFmtId="4" fontId="2" fillId="6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6" borderId="30" xfId="0" applyNumberFormat="1" applyFont="1" applyFill="1" applyBorder="1" applyAlignment="1" applyProtection="1">
      <alignment vertical="center" wrapText="1"/>
      <protection locked="0"/>
    </xf>
    <xf numFmtId="4" fontId="2" fillId="6" borderId="32" xfId="0" applyNumberFormat="1" applyFont="1" applyFill="1" applyBorder="1" applyAlignment="1" applyProtection="1">
      <alignment vertical="center" wrapText="1"/>
      <protection locked="0"/>
    </xf>
    <xf numFmtId="4" fontId="2" fillId="6" borderId="40" xfId="0" applyNumberFormat="1" applyFont="1" applyFill="1" applyBorder="1" applyAlignment="1" applyProtection="1">
      <alignment vertical="center" wrapText="1"/>
      <protection locked="0"/>
    </xf>
    <xf numFmtId="4" fontId="2" fillId="6" borderId="4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/>
    </xf>
    <xf numFmtId="4" fontId="2" fillId="6" borderId="21" xfId="0" applyNumberFormat="1" applyFont="1" applyFill="1" applyBorder="1" applyProtection="1">
      <protection locked="0"/>
    </xf>
    <xf numFmtId="4" fontId="2" fillId="6" borderId="28" xfId="0" applyNumberFormat="1" applyFont="1" applyFill="1" applyBorder="1" applyProtection="1">
      <protection locked="0"/>
    </xf>
    <xf numFmtId="2" fontId="2" fillId="6" borderId="28" xfId="0" applyNumberFormat="1" applyFont="1" applyFill="1" applyBorder="1" applyProtection="1">
      <protection locked="0"/>
    </xf>
    <xf numFmtId="4" fontId="2" fillId="6" borderId="28" xfId="0" applyNumberFormat="1" applyFont="1" applyFill="1" applyBorder="1" applyAlignment="1" applyProtection="1">
      <alignment horizontal="right"/>
      <protection locked="0"/>
    </xf>
    <xf numFmtId="0" fontId="2" fillId="6" borderId="4" xfId="0" applyFont="1" applyFill="1" applyBorder="1"/>
    <xf numFmtId="4" fontId="2" fillId="6" borderId="28" xfId="0" applyNumberFormat="1" applyFont="1" applyFill="1" applyBorder="1" applyAlignment="1" applyProtection="1">
      <alignment vertical="center"/>
      <protection locked="0"/>
    </xf>
    <xf numFmtId="0" fontId="2" fillId="6" borderId="4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4" fontId="3" fillId="2" borderId="50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showGridLines="0" showZeros="0" tabSelected="1" workbookViewId="0">
      <selection activeCell="J1" sqref="J1:K1"/>
    </sheetView>
  </sheetViews>
  <sheetFormatPr baseColWidth="10" defaultRowHeight="15.75"/>
  <cols>
    <col min="1" max="1" width="3.7109375" style="25" customWidth="1"/>
    <col min="2" max="2" width="36.7109375" style="25" customWidth="1"/>
    <col min="3" max="8" width="11.7109375" style="25" customWidth="1"/>
    <col min="9" max="9" width="36.7109375" style="25" customWidth="1"/>
    <col min="10" max="11" width="11.7109375" style="25" customWidth="1"/>
    <col min="12" max="16384" width="11.42578125" style="25"/>
  </cols>
  <sheetData>
    <row r="1" spans="2:11" ht="16.5" thickBot="1">
      <c r="I1" s="135" t="s">
        <v>138</v>
      </c>
      <c r="J1" s="150"/>
      <c r="K1" s="151"/>
    </row>
    <row r="2" spans="2:11" s="23" customFormat="1" ht="16.5" thickBot="1"/>
    <row r="3" spans="2:11" s="24" customFormat="1" ht="16.5" thickBot="1">
      <c r="B3" s="143" t="s">
        <v>122</v>
      </c>
      <c r="C3" s="144"/>
      <c r="D3" s="144"/>
      <c r="E3" s="144"/>
      <c r="F3" s="144"/>
      <c r="G3" s="144"/>
      <c r="H3" s="144"/>
      <c r="I3" s="144"/>
      <c r="J3" s="144"/>
      <c r="K3" s="145"/>
    </row>
    <row r="4" spans="2:11" s="24" customFormat="1">
      <c r="B4" s="146" t="s">
        <v>4</v>
      </c>
      <c r="C4" s="148" t="s">
        <v>111</v>
      </c>
      <c r="D4" s="148"/>
      <c r="E4" s="148"/>
      <c r="F4" s="148" t="s">
        <v>112</v>
      </c>
      <c r="G4" s="148"/>
      <c r="H4" s="148"/>
      <c r="I4" s="148" t="s">
        <v>5</v>
      </c>
      <c r="J4" s="148" t="s">
        <v>0</v>
      </c>
      <c r="K4" s="153" t="s">
        <v>1</v>
      </c>
    </row>
    <row r="5" spans="2:11" s="24" customFormat="1" ht="31.5">
      <c r="B5" s="147"/>
      <c r="C5" s="27" t="s">
        <v>113</v>
      </c>
      <c r="D5" s="27" t="s">
        <v>129</v>
      </c>
      <c r="E5" s="27" t="s">
        <v>114</v>
      </c>
      <c r="F5" s="27" t="s">
        <v>113</v>
      </c>
      <c r="G5" s="27" t="s">
        <v>129</v>
      </c>
      <c r="H5" s="27" t="s">
        <v>114</v>
      </c>
      <c r="I5" s="149"/>
      <c r="J5" s="152"/>
      <c r="K5" s="154"/>
    </row>
    <row r="6" spans="2:11" s="24" customFormat="1">
      <c r="B6" s="41" t="s">
        <v>6</v>
      </c>
      <c r="C6" s="10"/>
      <c r="D6" s="10"/>
      <c r="E6" s="10"/>
      <c r="F6" s="10"/>
      <c r="G6" s="10"/>
      <c r="H6" s="31"/>
      <c r="I6" s="5" t="s">
        <v>7</v>
      </c>
      <c r="J6" s="37"/>
      <c r="K6" s="42"/>
    </row>
    <row r="7" spans="2:11" s="23" customFormat="1">
      <c r="B7" s="43" t="s">
        <v>8</v>
      </c>
      <c r="C7" s="125"/>
      <c r="D7" s="125"/>
      <c r="E7" s="11">
        <f t="shared" ref="E7:E14" si="0">C7-D7</f>
        <v>0</v>
      </c>
      <c r="F7" s="125"/>
      <c r="G7" s="125"/>
      <c r="H7" s="32">
        <f t="shared" ref="H7:H14" si="1">F7-G7</f>
        <v>0</v>
      </c>
      <c r="I7" s="6" t="s">
        <v>9</v>
      </c>
      <c r="J7" s="128"/>
      <c r="K7" s="129"/>
    </row>
    <row r="8" spans="2:11" s="23" customFormat="1">
      <c r="B8" s="43" t="s">
        <v>115</v>
      </c>
      <c r="C8" s="125"/>
      <c r="D8" s="125"/>
      <c r="E8" s="11">
        <f t="shared" si="0"/>
        <v>0</v>
      </c>
      <c r="F8" s="125"/>
      <c r="G8" s="125"/>
      <c r="H8" s="32">
        <f t="shared" si="1"/>
        <v>0</v>
      </c>
      <c r="I8" s="6" t="s">
        <v>10</v>
      </c>
      <c r="J8" s="128"/>
      <c r="K8" s="129"/>
    </row>
    <row r="9" spans="2:11" s="23" customFormat="1">
      <c r="B9" s="43" t="s">
        <v>11</v>
      </c>
      <c r="C9" s="125"/>
      <c r="D9" s="125"/>
      <c r="E9" s="11">
        <f t="shared" si="0"/>
        <v>0</v>
      </c>
      <c r="F9" s="125"/>
      <c r="G9" s="125"/>
      <c r="H9" s="32">
        <f t="shared" si="1"/>
        <v>0</v>
      </c>
      <c r="I9" s="6" t="s">
        <v>12</v>
      </c>
      <c r="J9" s="128"/>
      <c r="K9" s="129"/>
    </row>
    <row r="10" spans="2:11" s="23" customFormat="1">
      <c r="B10" s="43" t="s">
        <v>118</v>
      </c>
      <c r="C10" s="125"/>
      <c r="D10" s="125"/>
      <c r="E10" s="11">
        <f t="shared" si="0"/>
        <v>0</v>
      </c>
      <c r="F10" s="125"/>
      <c r="G10" s="125"/>
      <c r="H10" s="32">
        <f t="shared" si="1"/>
        <v>0</v>
      </c>
      <c r="I10" s="6" t="s">
        <v>13</v>
      </c>
      <c r="J10" s="128"/>
      <c r="K10" s="129"/>
    </row>
    <row r="11" spans="2:11" s="23" customFormat="1">
      <c r="B11" s="43" t="s">
        <v>116</v>
      </c>
      <c r="C11" s="125"/>
      <c r="D11" s="125"/>
      <c r="E11" s="11">
        <f t="shared" si="0"/>
        <v>0</v>
      </c>
      <c r="F11" s="125"/>
      <c r="G11" s="125"/>
      <c r="H11" s="32">
        <f t="shared" si="1"/>
        <v>0</v>
      </c>
      <c r="I11" s="6" t="s">
        <v>14</v>
      </c>
      <c r="J11" s="128"/>
      <c r="K11" s="129"/>
    </row>
    <row r="12" spans="2:11" s="23" customFormat="1">
      <c r="B12" s="43" t="s">
        <v>15</v>
      </c>
      <c r="C12" s="125"/>
      <c r="D12" s="125"/>
      <c r="E12" s="11">
        <f t="shared" si="0"/>
        <v>0</v>
      </c>
      <c r="F12" s="125"/>
      <c r="G12" s="125"/>
      <c r="H12" s="32">
        <f t="shared" si="1"/>
        <v>0</v>
      </c>
      <c r="I12" s="18" t="s">
        <v>16</v>
      </c>
      <c r="J12" s="30">
        <f>E24-SUM(J7:J11)-J23-J14</f>
        <v>0</v>
      </c>
      <c r="K12" s="45">
        <f>H24-SUM(K7:K11)-K23-K14</f>
        <v>0</v>
      </c>
    </row>
    <row r="13" spans="2:11" s="23" customFormat="1">
      <c r="B13" s="43" t="s">
        <v>17</v>
      </c>
      <c r="C13" s="126"/>
      <c r="D13" s="126"/>
      <c r="E13" s="12">
        <f t="shared" si="0"/>
        <v>0</v>
      </c>
      <c r="F13" s="126"/>
      <c r="G13" s="126"/>
      <c r="H13" s="33">
        <f t="shared" si="1"/>
        <v>0</v>
      </c>
      <c r="I13" s="7" t="s">
        <v>18</v>
      </c>
      <c r="J13" s="38">
        <f>SUM(J7:J12)</f>
        <v>0</v>
      </c>
      <c r="K13" s="46">
        <f>SUM(K7:K12)</f>
        <v>0</v>
      </c>
    </row>
    <row r="14" spans="2:11" s="23" customFormat="1">
      <c r="B14" s="47" t="s">
        <v>18</v>
      </c>
      <c r="C14" s="13">
        <f>SUM(C7:C13)</f>
        <v>0</v>
      </c>
      <c r="D14" s="13">
        <f>SUM(D7:D13)</f>
        <v>0</v>
      </c>
      <c r="E14" s="13">
        <f t="shared" si="0"/>
        <v>0</v>
      </c>
      <c r="F14" s="13">
        <f>SUM(F7:F13)</f>
        <v>0</v>
      </c>
      <c r="G14" s="13">
        <f>SUM(G7:G13)</f>
        <v>0</v>
      </c>
      <c r="H14" s="34">
        <f t="shared" si="1"/>
        <v>0</v>
      </c>
      <c r="I14" s="6" t="s">
        <v>117</v>
      </c>
      <c r="J14" s="128"/>
      <c r="K14" s="129"/>
    </row>
    <row r="15" spans="2:11" s="23" customFormat="1">
      <c r="B15" s="48" t="s">
        <v>19</v>
      </c>
      <c r="C15" s="14"/>
      <c r="D15" s="14"/>
      <c r="E15" s="14"/>
      <c r="F15" s="14"/>
      <c r="G15" s="14"/>
      <c r="H15" s="35"/>
      <c r="I15" s="7" t="s">
        <v>20</v>
      </c>
      <c r="J15" s="38">
        <f>J14</f>
        <v>0</v>
      </c>
      <c r="K15" s="46">
        <f>K14</f>
        <v>0</v>
      </c>
    </row>
    <row r="16" spans="2:11" s="23" customFormat="1">
      <c r="B16" s="43" t="s">
        <v>21</v>
      </c>
      <c r="C16" s="127"/>
      <c r="D16" s="127"/>
      <c r="E16" s="15">
        <f>C16-D16</f>
        <v>0</v>
      </c>
      <c r="F16" s="127"/>
      <c r="G16" s="127"/>
      <c r="H16" s="28">
        <f>F16-G16</f>
        <v>0</v>
      </c>
      <c r="I16" s="8" t="s">
        <v>22</v>
      </c>
      <c r="J16" s="30"/>
      <c r="K16" s="44"/>
    </row>
    <row r="17" spans="2:11" s="23" customFormat="1">
      <c r="B17" s="43" t="s">
        <v>23</v>
      </c>
      <c r="C17" s="127"/>
      <c r="D17" s="127"/>
      <c r="E17" s="15"/>
      <c r="F17" s="127"/>
      <c r="G17" s="127"/>
      <c r="H17" s="28"/>
      <c r="I17" s="6" t="s">
        <v>120</v>
      </c>
      <c r="J17" s="128"/>
      <c r="K17" s="129"/>
    </row>
    <row r="18" spans="2:11" s="23" customFormat="1">
      <c r="B18" s="43" t="s">
        <v>24</v>
      </c>
      <c r="C18" s="127"/>
      <c r="D18" s="127"/>
      <c r="E18" s="15">
        <f>C18-D18</f>
        <v>0</v>
      </c>
      <c r="F18" s="127"/>
      <c r="G18" s="127"/>
      <c r="H18" s="28">
        <f>F18-G18</f>
        <v>0</v>
      </c>
      <c r="I18" s="6" t="s">
        <v>25</v>
      </c>
      <c r="J18" s="128"/>
      <c r="K18" s="129"/>
    </row>
    <row r="19" spans="2:11" s="23" customFormat="1">
      <c r="B19" s="43" t="s">
        <v>26</v>
      </c>
      <c r="C19" s="127"/>
      <c r="D19" s="127"/>
      <c r="E19" s="15">
        <f>C19-D19</f>
        <v>0</v>
      </c>
      <c r="F19" s="127"/>
      <c r="G19" s="127"/>
      <c r="H19" s="28">
        <f>F19-G19</f>
        <v>0</v>
      </c>
      <c r="I19" s="6" t="s">
        <v>27</v>
      </c>
      <c r="J19" s="128"/>
      <c r="K19" s="129"/>
    </row>
    <row r="20" spans="2:11" s="23" customFormat="1">
      <c r="B20" s="43" t="s">
        <v>28</v>
      </c>
      <c r="C20" s="127"/>
      <c r="D20" s="127"/>
      <c r="E20" s="15">
        <f>C20-D20</f>
        <v>0</v>
      </c>
      <c r="F20" s="127"/>
      <c r="G20" s="127"/>
      <c r="H20" s="28">
        <f>F20-G20</f>
        <v>0</v>
      </c>
      <c r="I20" s="19" t="s">
        <v>29</v>
      </c>
      <c r="J20" s="130"/>
      <c r="K20" s="129"/>
    </row>
    <row r="21" spans="2:11" s="23" customFormat="1">
      <c r="B21" s="43" t="s">
        <v>30</v>
      </c>
      <c r="C21" s="127"/>
      <c r="D21" s="127"/>
      <c r="E21" s="15">
        <f>C21-D21</f>
        <v>0</v>
      </c>
      <c r="F21" s="127"/>
      <c r="G21" s="127"/>
      <c r="H21" s="28">
        <f>F21-G21</f>
        <v>0</v>
      </c>
      <c r="I21" s="19" t="s">
        <v>31</v>
      </c>
      <c r="J21" s="130"/>
      <c r="K21" s="129"/>
    </row>
    <row r="22" spans="2:11" s="23" customFormat="1">
      <c r="B22" s="43"/>
      <c r="C22" s="16"/>
      <c r="D22" s="16"/>
      <c r="E22" s="16"/>
      <c r="F22" s="16"/>
      <c r="G22" s="16"/>
      <c r="H22" s="29"/>
      <c r="I22" s="6" t="s">
        <v>32</v>
      </c>
      <c r="J22" s="131"/>
      <c r="K22" s="132"/>
    </row>
    <row r="23" spans="2:11" s="23" customFormat="1">
      <c r="B23" s="47" t="s">
        <v>20</v>
      </c>
      <c r="C23" s="17">
        <f>SUM(C16:C21)</f>
        <v>0</v>
      </c>
      <c r="D23" s="17">
        <f>SUM(D16:D22)</f>
        <v>0</v>
      </c>
      <c r="E23" s="17">
        <f>C23-D23</f>
        <v>0</v>
      </c>
      <c r="F23" s="17">
        <f>SUM(F16:F22)</f>
        <v>0</v>
      </c>
      <c r="G23" s="17">
        <f>SUM(G16:G22)</f>
        <v>0</v>
      </c>
      <c r="H23" s="36">
        <f>SUM(H16:H22)</f>
        <v>0</v>
      </c>
      <c r="I23" s="9" t="s">
        <v>33</v>
      </c>
      <c r="J23" s="39">
        <f>SUM(J17:J22)</f>
        <v>0</v>
      </c>
      <c r="K23" s="49">
        <f>SUM(K17:K22)</f>
        <v>0</v>
      </c>
    </row>
    <row r="24" spans="2:11" s="23" customFormat="1">
      <c r="B24" s="50" t="s">
        <v>34</v>
      </c>
      <c r="C24" s="20">
        <f>C14+C23</f>
        <v>0</v>
      </c>
      <c r="D24" s="21">
        <f>D14+D23</f>
        <v>0</v>
      </c>
      <c r="E24" s="21">
        <f>E14+E23</f>
        <v>0</v>
      </c>
      <c r="F24" s="21">
        <f>F23+F14</f>
        <v>0</v>
      </c>
      <c r="G24" s="21">
        <f>G23+G14</f>
        <v>0</v>
      </c>
      <c r="H24" s="21">
        <f>H23+H14</f>
        <v>0</v>
      </c>
      <c r="I24" s="26" t="s">
        <v>34</v>
      </c>
      <c r="J24" s="22">
        <f>E24</f>
        <v>0</v>
      </c>
      <c r="K24" s="51">
        <f>H24</f>
        <v>0</v>
      </c>
    </row>
    <row r="25" spans="2:11" s="23" customFormat="1" ht="15.75" customHeight="1" thickBot="1">
      <c r="B25" s="52"/>
      <c r="C25" s="53"/>
      <c r="D25" s="53"/>
      <c r="E25" s="53"/>
      <c r="F25" s="53"/>
      <c r="G25" s="54"/>
      <c r="H25" s="54"/>
      <c r="I25" s="55" t="s">
        <v>121</v>
      </c>
      <c r="J25" s="133"/>
      <c r="K25" s="134"/>
    </row>
    <row r="26" spans="2:11" s="23" customFormat="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s="23" customFormat="1"/>
  </sheetData>
  <sheetProtection sheet="1" objects="1" scenarios="1"/>
  <mergeCells count="8">
    <mergeCell ref="B3:K3"/>
    <mergeCell ref="B4:B5"/>
    <mergeCell ref="I4:I5"/>
    <mergeCell ref="J1:K1"/>
    <mergeCell ref="J4:J5"/>
    <mergeCell ref="K4:K5"/>
    <mergeCell ref="C4:E4"/>
    <mergeCell ref="F4:H4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showGridLines="0" showZeros="0" workbookViewId="0">
      <selection activeCell="F1" sqref="F1"/>
    </sheetView>
  </sheetViews>
  <sheetFormatPr baseColWidth="10" defaultRowHeight="15.75"/>
  <cols>
    <col min="1" max="1" width="3.7109375" style="1" customWidth="1"/>
    <col min="2" max="2" width="40.7109375" style="1" customWidth="1"/>
    <col min="3" max="6" width="14.7109375" style="1" customWidth="1"/>
    <col min="7" max="16384" width="11.42578125" style="1"/>
  </cols>
  <sheetData>
    <row r="1" spans="2:6" ht="16.5" thickBot="1">
      <c r="E1" s="135" t="s">
        <v>138</v>
      </c>
      <c r="F1" s="140"/>
    </row>
    <row r="2" spans="2:6" ht="16.5" thickBot="1"/>
    <row r="3" spans="2:6" ht="16.5" thickBot="1">
      <c r="B3" s="155" t="s">
        <v>123</v>
      </c>
      <c r="C3" s="156"/>
      <c r="D3" s="156"/>
      <c r="E3" s="156"/>
      <c r="F3" s="157"/>
    </row>
    <row r="4" spans="2:6" ht="16.5" thickBot="1"/>
    <row r="5" spans="2:6" s="40" customFormat="1" ht="31.5">
      <c r="B5" s="56" t="s">
        <v>35</v>
      </c>
      <c r="C5" s="57" t="s">
        <v>36</v>
      </c>
      <c r="D5" s="57" t="s">
        <v>38</v>
      </c>
      <c r="E5" s="57" t="s">
        <v>39</v>
      </c>
      <c r="F5" s="58" t="s">
        <v>37</v>
      </c>
    </row>
    <row r="6" spans="2:6">
      <c r="B6" s="59" t="s">
        <v>8</v>
      </c>
      <c r="C6" s="136"/>
      <c r="D6" s="136"/>
      <c r="E6" s="136"/>
      <c r="F6" s="60">
        <f>C6+D6-E6</f>
        <v>0</v>
      </c>
    </row>
    <row r="7" spans="2:6">
      <c r="B7" s="61" t="s">
        <v>115</v>
      </c>
      <c r="C7" s="137"/>
      <c r="D7" s="137"/>
      <c r="E7" s="137"/>
      <c r="F7" s="62">
        <f t="shared" ref="F7:F12" si="0">C7+D7-E7</f>
        <v>0</v>
      </c>
    </row>
    <row r="8" spans="2:6">
      <c r="B8" s="61" t="s">
        <v>11</v>
      </c>
      <c r="C8" s="137"/>
      <c r="D8" s="137"/>
      <c r="E8" s="137"/>
      <c r="F8" s="62">
        <f t="shared" si="0"/>
        <v>0</v>
      </c>
    </row>
    <row r="9" spans="2:6">
      <c r="B9" s="61" t="s">
        <v>118</v>
      </c>
      <c r="C9" s="137"/>
      <c r="D9" s="137"/>
      <c r="E9" s="137"/>
      <c r="F9" s="62">
        <f t="shared" si="0"/>
        <v>0</v>
      </c>
    </row>
    <row r="10" spans="2:6">
      <c r="B10" s="61" t="s">
        <v>116</v>
      </c>
      <c r="C10" s="137"/>
      <c r="D10" s="137"/>
      <c r="E10" s="137"/>
      <c r="F10" s="62">
        <f t="shared" si="0"/>
        <v>0</v>
      </c>
    </row>
    <row r="11" spans="2:6">
      <c r="B11" s="61" t="s">
        <v>15</v>
      </c>
      <c r="C11" s="137"/>
      <c r="D11" s="137"/>
      <c r="E11" s="137"/>
      <c r="F11" s="62">
        <f t="shared" si="0"/>
        <v>0</v>
      </c>
    </row>
    <row r="12" spans="2:6">
      <c r="B12" s="61" t="s">
        <v>17</v>
      </c>
      <c r="C12" s="137"/>
      <c r="D12" s="137"/>
      <c r="E12" s="137"/>
      <c r="F12" s="62">
        <f t="shared" si="0"/>
        <v>0</v>
      </c>
    </row>
    <row r="13" spans="2:6" s="4" customFormat="1" ht="16.5" thickBot="1">
      <c r="B13" s="63" t="s">
        <v>3</v>
      </c>
      <c r="C13" s="64">
        <f>SUM(C6:C12)</f>
        <v>0</v>
      </c>
      <c r="D13" s="64">
        <f>SUM(D6:D12)</f>
        <v>0</v>
      </c>
      <c r="E13" s="64">
        <f>SUM(E6:E12)</f>
        <v>0</v>
      </c>
      <c r="F13" s="65">
        <f>SUM(F6:F12)</f>
        <v>0</v>
      </c>
    </row>
    <row r="14" spans="2:6" ht="16.5" thickBot="1"/>
    <row r="15" spans="2:6" s="40" customFormat="1" ht="31.5">
      <c r="B15" s="69" t="s">
        <v>40</v>
      </c>
      <c r="C15" s="70" t="s">
        <v>36</v>
      </c>
      <c r="D15" s="70" t="s">
        <v>41</v>
      </c>
      <c r="E15" s="70" t="s">
        <v>39</v>
      </c>
      <c r="F15" s="71" t="s">
        <v>37</v>
      </c>
    </row>
    <row r="16" spans="2:6">
      <c r="B16" s="61" t="s">
        <v>8</v>
      </c>
      <c r="C16" s="137"/>
      <c r="D16" s="137"/>
      <c r="E16" s="137"/>
      <c r="F16" s="62">
        <f>C16+D16-E16</f>
        <v>0</v>
      </c>
    </row>
    <row r="17" spans="2:6">
      <c r="B17" s="61" t="s">
        <v>11</v>
      </c>
      <c r="C17" s="137"/>
      <c r="D17" s="137"/>
      <c r="E17" s="137"/>
      <c r="F17" s="62">
        <f>C17+D17-E17</f>
        <v>0</v>
      </c>
    </row>
    <row r="18" spans="2:6">
      <c r="B18" s="61" t="s">
        <v>118</v>
      </c>
      <c r="C18" s="137"/>
      <c r="D18" s="137"/>
      <c r="E18" s="137"/>
      <c r="F18" s="62">
        <f>C18+D18-E18</f>
        <v>0</v>
      </c>
    </row>
    <row r="19" spans="2:6">
      <c r="B19" s="61" t="s">
        <v>116</v>
      </c>
      <c r="C19" s="137"/>
      <c r="D19" s="137"/>
      <c r="E19" s="137"/>
      <c r="F19" s="62">
        <f>C19+D19-E19</f>
        <v>0</v>
      </c>
    </row>
    <row r="20" spans="2:6" s="4" customFormat="1" ht="16.5" thickBot="1">
      <c r="B20" s="63" t="s">
        <v>3</v>
      </c>
      <c r="C20" s="64">
        <f>SUM(C16:C19)</f>
        <v>0</v>
      </c>
      <c r="D20" s="64">
        <f>SUM(D16:D19)</f>
        <v>0</v>
      </c>
      <c r="E20" s="64">
        <f>SUM(E16:E19)</f>
        <v>0</v>
      </c>
      <c r="F20" s="65">
        <f>SUM(F16:F19)</f>
        <v>0</v>
      </c>
    </row>
    <row r="21" spans="2:6" ht="16.5" thickBot="1"/>
    <row r="22" spans="2:6" s="40" customFormat="1" ht="31.5">
      <c r="B22" s="69" t="s">
        <v>42</v>
      </c>
      <c r="C22" s="70" t="s">
        <v>36</v>
      </c>
      <c r="D22" s="70" t="s">
        <v>41</v>
      </c>
      <c r="E22" s="70" t="s">
        <v>39</v>
      </c>
      <c r="F22" s="71" t="s">
        <v>37</v>
      </c>
    </row>
    <row r="23" spans="2:6">
      <c r="B23" s="61" t="s">
        <v>15</v>
      </c>
      <c r="C23" s="138"/>
      <c r="D23" s="138"/>
      <c r="E23" s="138"/>
      <c r="F23" s="66">
        <f>C23+D23-E23</f>
        <v>0</v>
      </c>
    </row>
    <row r="24" spans="2:6">
      <c r="B24" s="61" t="s">
        <v>21</v>
      </c>
      <c r="C24" s="139"/>
      <c r="D24" s="137"/>
      <c r="E24" s="137"/>
      <c r="F24" s="66">
        <f>C24+D24-E24</f>
        <v>0</v>
      </c>
    </row>
    <row r="25" spans="2:6">
      <c r="B25" s="61" t="s">
        <v>119</v>
      </c>
      <c r="C25" s="139"/>
      <c r="D25" s="137"/>
      <c r="E25" s="137"/>
      <c r="F25" s="66">
        <f>C25+D25-E25</f>
        <v>0</v>
      </c>
    </row>
    <row r="26" spans="2:6">
      <c r="B26" s="61" t="s">
        <v>26</v>
      </c>
      <c r="C26" s="139"/>
      <c r="D26" s="137"/>
      <c r="E26" s="137"/>
      <c r="F26" s="66"/>
    </row>
    <row r="27" spans="2:6">
      <c r="B27" s="61" t="s">
        <v>28</v>
      </c>
      <c r="C27" s="139"/>
      <c r="D27" s="137"/>
      <c r="E27" s="137"/>
      <c r="F27" s="66">
        <f>C27+D27-E27</f>
        <v>0</v>
      </c>
    </row>
    <row r="28" spans="2:6" s="4" customFormat="1" ht="16.5" thickBot="1">
      <c r="B28" s="63" t="s">
        <v>3</v>
      </c>
      <c r="C28" s="64">
        <f>SUM(C23:C27)</f>
        <v>0</v>
      </c>
      <c r="D28" s="64">
        <f>SUM(D23:D27)</f>
        <v>0</v>
      </c>
      <c r="E28" s="64">
        <f>SUM(E23:E27)</f>
        <v>0</v>
      </c>
      <c r="F28" s="65">
        <f>SUM(F23:F27)</f>
        <v>0</v>
      </c>
    </row>
    <row r="29" spans="2:6" ht="16.5" thickBot="1"/>
    <row r="30" spans="2:6" s="40" customFormat="1" ht="31.5">
      <c r="B30" s="69" t="s">
        <v>43</v>
      </c>
      <c r="C30" s="70" t="s">
        <v>44</v>
      </c>
      <c r="D30" s="70" t="s">
        <v>38</v>
      </c>
      <c r="E30" s="70" t="s">
        <v>39</v>
      </c>
      <c r="F30" s="71" t="s">
        <v>45</v>
      </c>
    </row>
    <row r="31" spans="2:6">
      <c r="B31" s="61" t="s">
        <v>46</v>
      </c>
      <c r="C31" s="139"/>
      <c r="D31" s="137"/>
      <c r="E31" s="137"/>
      <c r="F31" s="66">
        <f>C31+D31-E31</f>
        <v>0</v>
      </c>
    </row>
    <row r="32" spans="2:6">
      <c r="B32" s="61" t="s">
        <v>126</v>
      </c>
      <c r="C32" s="139"/>
      <c r="D32" s="137"/>
      <c r="E32" s="137"/>
      <c r="F32" s="66">
        <f>C32+D32-E32</f>
        <v>0</v>
      </c>
    </row>
    <row r="33" spans="2:6" s="4" customFormat="1" ht="16.5" thickBot="1">
      <c r="B33" s="67" t="s">
        <v>3</v>
      </c>
      <c r="C33" s="64">
        <f>C31-C32</f>
        <v>0</v>
      </c>
      <c r="D33" s="64">
        <f>SUM(D31:D32)</f>
        <v>0</v>
      </c>
      <c r="E33" s="64">
        <f>SUM(E31:E32)</f>
        <v>0</v>
      </c>
      <c r="F33" s="68">
        <f>F31-F32</f>
        <v>0</v>
      </c>
    </row>
  </sheetData>
  <sheetProtection sheet="1" objects="1" scenarios="1"/>
  <mergeCells count="1">
    <mergeCell ref="B3:F3"/>
  </mergeCells>
  <phoneticPr fontId="1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showGridLines="0" showZeros="0" workbookViewId="0">
      <selection activeCell="D1" sqref="D1"/>
    </sheetView>
  </sheetViews>
  <sheetFormatPr baseColWidth="10" defaultRowHeight="15.75"/>
  <cols>
    <col min="1" max="1" width="3.7109375" style="1" customWidth="1"/>
    <col min="2" max="2" width="87.7109375" style="1" customWidth="1"/>
    <col min="3" max="4" width="12.7109375" style="1" customWidth="1"/>
    <col min="5" max="16384" width="11.42578125" style="1"/>
  </cols>
  <sheetData>
    <row r="1" spans="2:4" ht="16.5" thickBot="1">
      <c r="B1" s="3"/>
      <c r="C1" s="135" t="s">
        <v>138</v>
      </c>
      <c r="D1" s="140"/>
    </row>
    <row r="2" spans="2:4" ht="16.5" thickBot="1">
      <c r="B2" s="2"/>
      <c r="C2" s="2"/>
      <c r="D2" s="2"/>
    </row>
    <row r="3" spans="2:4" ht="16.5" thickBot="1">
      <c r="B3" s="163" t="s">
        <v>125</v>
      </c>
      <c r="C3" s="164"/>
      <c r="D3" s="165"/>
    </row>
    <row r="4" spans="2:4">
      <c r="B4" s="158" t="s">
        <v>124</v>
      </c>
      <c r="C4" s="159"/>
      <c r="D4" s="160"/>
    </row>
    <row r="5" spans="2:4" ht="15" customHeight="1">
      <c r="B5" s="78" t="s">
        <v>47</v>
      </c>
      <c r="C5" s="72"/>
      <c r="D5" s="79">
        <f>'Bilans financiers'!J12</f>
        <v>0</v>
      </c>
    </row>
    <row r="6" spans="2:4" ht="15" customHeight="1">
      <c r="B6" s="80" t="s">
        <v>48</v>
      </c>
      <c r="C6" s="72"/>
      <c r="D6" s="79">
        <f>Annexes!D20+Annexes!D28+('Bilans financiers'!J14-'Bilans financiers'!K14)</f>
        <v>0</v>
      </c>
    </row>
    <row r="7" spans="2:4" ht="15" customHeight="1">
      <c r="B7" s="80" t="s">
        <v>49</v>
      </c>
      <c r="C7" s="72"/>
      <c r="D7" s="79">
        <v>0</v>
      </c>
    </row>
    <row r="8" spans="2:4" ht="15" customHeight="1">
      <c r="B8" s="80" t="s">
        <v>50</v>
      </c>
      <c r="C8" s="72"/>
      <c r="D8" s="79">
        <v>0</v>
      </c>
    </row>
    <row r="9" spans="2:4" ht="15" customHeight="1">
      <c r="B9" s="80" t="s">
        <v>51</v>
      </c>
      <c r="C9" s="72"/>
      <c r="D9" s="79">
        <f>Annexes!E9-Annexes!E18</f>
        <v>0</v>
      </c>
    </row>
    <row r="10" spans="2:4" ht="15" customHeight="1">
      <c r="B10" s="81" t="s">
        <v>127</v>
      </c>
      <c r="C10" s="73"/>
      <c r="D10" s="82">
        <f>SUM(D5:D9)</f>
        <v>0</v>
      </c>
    </row>
    <row r="11" spans="2:4" ht="15" customHeight="1">
      <c r="B11" s="80" t="s">
        <v>52</v>
      </c>
      <c r="C11" s="72">
        <f>Annexes!E28</f>
        <v>0</v>
      </c>
      <c r="D11" s="79"/>
    </row>
    <row r="12" spans="2:4" ht="15" customHeight="1">
      <c r="B12" s="80" t="s">
        <v>53</v>
      </c>
      <c r="C12" s="72">
        <v>0</v>
      </c>
      <c r="D12" s="79"/>
    </row>
    <row r="13" spans="2:4" ht="15" customHeight="1">
      <c r="B13" s="80" t="s">
        <v>54</v>
      </c>
      <c r="C13" s="72">
        <v>0</v>
      </c>
      <c r="D13" s="79"/>
    </row>
    <row r="14" spans="2:4" ht="15" customHeight="1">
      <c r="B14" s="80" t="s">
        <v>55</v>
      </c>
      <c r="C14" s="141"/>
      <c r="D14" s="79"/>
    </row>
    <row r="15" spans="2:4" ht="15" customHeight="1">
      <c r="B15" s="80" t="s">
        <v>56</v>
      </c>
      <c r="C15" s="72">
        <v>0</v>
      </c>
      <c r="D15" s="79"/>
    </row>
    <row r="16" spans="2:4" ht="15" customHeight="1">
      <c r="B16" s="83" t="s">
        <v>128</v>
      </c>
      <c r="C16" s="74">
        <f>SUM(C11:C15)</f>
        <v>0</v>
      </c>
      <c r="D16" s="84"/>
    </row>
    <row r="17" spans="2:4" ht="15" customHeight="1" thickBot="1">
      <c r="B17" s="85" t="s">
        <v>57</v>
      </c>
      <c r="C17" s="161">
        <f>D10-C16</f>
        <v>0</v>
      </c>
      <c r="D17" s="162"/>
    </row>
  </sheetData>
  <sheetProtection sheet="1" objects="1" scenarios="1"/>
  <mergeCells count="3">
    <mergeCell ref="B4:D4"/>
    <mergeCell ref="C17:D17"/>
    <mergeCell ref="B3:D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1" customWidth="1"/>
    <col min="2" max="2" width="60.7109375" style="1" customWidth="1"/>
    <col min="3" max="3" width="12.7109375" style="1" customWidth="1"/>
    <col min="4" max="4" width="60.7109375" style="1" customWidth="1"/>
    <col min="5" max="5" width="12.7109375" style="1" customWidth="1"/>
    <col min="6" max="16384" width="11.42578125" style="1"/>
  </cols>
  <sheetData>
    <row r="1" spans="2:5" ht="16.5" thickBot="1">
      <c r="B1" s="169"/>
      <c r="C1" s="169"/>
      <c r="D1" s="169"/>
      <c r="E1" s="169"/>
    </row>
    <row r="2" spans="2:5" ht="31.5" customHeight="1" thickBot="1">
      <c r="B2" s="166" t="s">
        <v>130</v>
      </c>
      <c r="C2" s="167"/>
      <c r="D2" s="167"/>
      <c r="E2" s="168"/>
    </row>
    <row r="3" spans="2:5" s="4" customFormat="1">
      <c r="B3" s="97" t="s">
        <v>58</v>
      </c>
      <c r="C3" s="98" t="s">
        <v>59</v>
      </c>
      <c r="D3" s="98" t="s">
        <v>60</v>
      </c>
      <c r="E3" s="99" t="s">
        <v>59</v>
      </c>
    </row>
    <row r="4" spans="2:5" s="103" customFormat="1" ht="11.25">
      <c r="B4" s="100"/>
      <c r="C4" s="101"/>
      <c r="D4" s="101"/>
      <c r="E4" s="102"/>
    </row>
    <row r="5" spans="2:5">
      <c r="B5" s="43" t="s">
        <v>61</v>
      </c>
      <c r="C5" s="11">
        <f>'Bilans financiers'!K12-(('Bilans financiers'!J9-'Bilans financiers'!K9)+('Bilans financiers'!J10-'Bilans financiers'!K10))</f>
        <v>0</v>
      </c>
      <c r="D5" s="6" t="s">
        <v>62</v>
      </c>
      <c r="E5" s="44">
        <f>'CAF additive'!C17</f>
        <v>0</v>
      </c>
    </row>
    <row r="6" spans="2:5" s="103" customFormat="1" ht="11.25">
      <c r="B6" s="104"/>
      <c r="C6" s="105"/>
      <c r="D6" s="106"/>
      <c r="E6" s="107"/>
    </row>
    <row r="7" spans="2:5">
      <c r="B7" s="43" t="s">
        <v>63</v>
      </c>
      <c r="C7" s="11"/>
      <c r="D7" s="6" t="s">
        <v>64</v>
      </c>
      <c r="E7" s="44"/>
    </row>
    <row r="8" spans="2:5">
      <c r="B8" s="43" t="s">
        <v>65</v>
      </c>
      <c r="C8" s="11">
        <f>Annexes!D6</f>
        <v>0</v>
      </c>
      <c r="D8" s="6" t="s">
        <v>66</v>
      </c>
      <c r="E8" s="44"/>
    </row>
    <row r="9" spans="2:5">
      <c r="B9" s="43" t="s">
        <v>67</v>
      </c>
      <c r="C9" s="11">
        <f>SUM(Annexes!D7:D10)</f>
        <v>0</v>
      </c>
      <c r="D9" s="6" t="s">
        <v>68</v>
      </c>
      <c r="E9" s="44"/>
    </row>
    <row r="10" spans="2:5">
      <c r="B10" s="43" t="s">
        <v>69</v>
      </c>
      <c r="C10" s="11">
        <f>Annexes!D11+Annexes!D12</f>
        <v>0</v>
      </c>
      <c r="D10" s="6" t="s">
        <v>70</v>
      </c>
      <c r="E10" s="44">
        <f>'CAF additive'!C14</f>
        <v>0</v>
      </c>
    </row>
    <row r="11" spans="2:5" s="103" customFormat="1" ht="11.25">
      <c r="B11" s="104"/>
      <c r="C11" s="105"/>
      <c r="D11" s="106"/>
      <c r="E11" s="107"/>
    </row>
    <row r="12" spans="2:5">
      <c r="B12" s="43"/>
      <c r="C12" s="11"/>
      <c r="D12" s="6" t="s">
        <v>71</v>
      </c>
      <c r="E12" s="44"/>
    </row>
    <row r="13" spans="2:5">
      <c r="B13" s="43" t="s">
        <v>72</v>
      </c>
      <c r="C13" s="11"/>
      <c r="D13" s="6" t="s">
        <v>73</v>
      </c>
      <c r="E13" s="44">
        <f>Annexes!E12</f>
        <v>0</v>
      </c>
    </row>
    <row r="14" spans="2:5" s="103" customFormat="1" ht="11.25">
      <c r="B14" s="104"/>
      <c r="C14" s="105"/>
      <c r="D14" s="106"/>
      <c r="E14" s="107"/>
    </row>
    <row r="15" spans="2:5">
      <c r="B15" s="43" t="s">
        <v>74</v>
      </c>
      <c r="C15" s="11"/>
      <c r="D15" s="6" t="s">
        <v>75</v>
      </c>
      <c r="E15" s="44">
        <f>'Bilans financiers'!J7+'Bilans financiers'!J8-'Bilans financiers'!K7</f>
        <v>0</v>
      </c>
    </row>
    <row r="16" spans="2:5">
      <c r="B16" s="43"/>
      <c r="C16" s="11"/>
      <c r="D16" s="6" t="s">
        <v>76</v>
      </c>
      <c r="E16" s="44"/>
    </row>
    <row r="17" spans="2:5">
      <c r="B17" s="43"/>
      <c r="C17" s="11"/>
      <c r="D17" s="6" t="s">
        <v>77</v>
      </c>
      <c r="E17" s="44"/>
    </row>
    <row r="18" spans="2:5" s="103" customFormat="1" ht="11.25">
      <c r="B18" s="104"/>
      <c r="C18" s="105"/>
      <c r="D18" s="106"/>
      <c r="E18" s="107"/>
    </row>
    <row r="19" spans="2:5">
      <c r="B19" s="43" t="s">
        <v>78</v>
      </c>
      <c r="C19" s="11">
        <f>Annexes!E33</f>
        <v>0</v>
      </c>
      <c r="D19" s="6" t="s">
        <v>79</v>
      </c>
      <c r="E19" s="44">
        <f>Annexes!D33</f>
        <v>0</v>
      </c>
    </row>
    <row r="20" spans="2:5">
      <c r="B20" s="43"/>
      <c r="C20" s="11"/>
      <c r="D20" s="6"/>
      <c r="E20" s="44"/>
    </row>
    <row r="21" spans="2:5" s="4" customFormat="1">
      <c r="B21" s="90" t="s">
        <v>80</v>
      </c>
      <c r="C21" s="86">
        <f>SUM(C5:C19)</f>
        <v>0</v>
      </c>
      <c r="D21" s="88" t="s">
        <v>81</v>
      </c>
      <c r="E21" s="91">
        <f>SUM(E5:E19)</f>
        <v>0</v>
      </c>
    </row>
    <row r="22" spans="2:5">
      <c r="B22" s="92" t="s">
        <v>131</v>
      </c>
      <c r="C22" s="11">
        <f>IF(E21&gt;C21,E21-C21:C21,0)</f>
        <v>0</v>
      </c>
      <c r="D22" s="87" t="s">
        <v>132</v>
      </c>
      <c r="E22" s="44">
        <f>IF(C21&gt;E21,C21-E21,0)</f>
        <v>0</v>
      </c>
    </row>
    <row r="23" spans="2:5" s="4" customFormat="1" ht="16.5" thickBot="1">
      <c r="B23" s="93" t="s">
        <v>34</v>
      </c>
      <c r="C23" s="94">
        <f>C21+C22</f>
        <v>0</v>
      </c>
      <c r="D23" s="95" t="s">
        <v>34</v>
      </c>
      <c r="E23" s="96">
        <f>E21+E22</f>
        <v>0</v>
      </c>
    </row>
  </sheetData>
  <sheetProtection sheet="1" objects="1" scenarios="1"/>
  <mergeCells count="2">
    <mergeCell ref="B2:E2"/>
    <mergeCell ref="B1:E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23" customWidth="1"/>
    <col min="2" max="2" width="56.7109375" style="23" customWidth="1"/>
    <col min="3" max="5" width="14.7109375" style="23" customWidth="1"/>
    <col min="6" max="16384" width="11.42578125" style="23"/>
  </cols>
  <sheetData>
    <row r="1" spans="2:5" ht="16.5" thickBot="1">
      <c r="B1" s="173"/>
      <c r="C1" s="173"/>
      <c r="D1" s="173"/>
      <c r="E1" s="173"/>
    </row>
    <row r="2" spans="2:5" ht="16.5" thickBot="1">
      <c r="B2" s="143" t="s">
        <v>133</v>
      </c>
      <c r="C2" s="174"/>
      <c r="D2" s="174"/>
      <c r="E2" s="175"/>
    </row>
    <row r="3" spans="2:5">
      <c r="B3" s="178" t="s">
        <v>82</v>
      </c>
      <c r="C3" s="176" t="s">
        <v>83</v>
      </c>
      <c r="D3" s="176"/>
      <c r="E3" s="177"/>
    </row>
    <row r="4" spans="2:5" ht="31.5">
      <c r="B4" s="179"/>
      <c r="C4" s="27" t="s">
        <v>134</v>
      </c>
      <c r="D4" s="27" t="s">
        <v>135</v>
      </c>
      <c r="E4" s="89" t="s">
        <v>136</v>
      </c>
    </row>
    <row r="5" spans="2:5">
      <c r="B5" s="110" t="s">
        <v>84</v>
      </c>
      <c r="C5" s="77"/>
      <c r="D5" s="77"/>
      <c r="E5" s="111"/>
    </row>
    <row r="6" spans="2:5">
      <c r="B6" s="112" t="s">
        <v>85</v>
      </c>
      <c r="C6" s="76"/>
      <c r="D6" s="76"/>
      <c r="E6" s="113"/>
    </row>
    <row r="7" spans="2:5">
      <c r="B7" s="80" t="s">
        <v>86</v>
      </c>
      <c r="C7" s="76"/>
      <c r="D7" s="72">
        <f>'Bilans financiers'!F16-'Bilans financiers'!C16</f>
        <v>0</v>
      </c>
      <c r="E7" s="113"/>
    </row>
    <row r="8" spans="2:5">
      <c r="B8" s="80" t="s">
        <v>87</v>
      </c>
      <c r="C8" s="76"/>
      <c r="D8" s="76"/>
      <c r="E8" s="113"/>
    </row>
    <row r="9" spans="2:5">
      <c r="B9" s="80" t="s">
        <v>88</v>
      </c>
      <c r="C9" s="76"/>
      <c r="D9" s="76"/>
      <c r="E9" s="113"/>
    </row>
    <row r="10" spans="2:5">
      <c r="B10" s="80" t="s">
        <v>89</v>
      </c>
      <c r="C10" s="72">
        <f>'Bilans financiers'!C18+'Bilans financiers'!C19-'Bilans financiers'!F18-'Bilans financiers'!F19</f>
        <v>0</v>
      </c>
      <c r="D10" s="76"/>
      <c r="E10" s="113"/>
    </row>
    <row r="11" spans="2:5">
      <c r="B11" s="112" t="s">
        <v>90</v>
      </c>
      <c r="C11" s="76"/>
      <c r="D11" s="76"/>
      <c r="E11" s="113"/>
    </row>
    <row r="12" spans="2:5">
      <c r="B12" s="80" t="s">
        <v>91</v>
      </c>
      <c r="C12" s="76"/>
      <c r="D12" s="76"/>
      <c r="E12" s="113"/>
    </row>
    <row r="13" spans="2:5">
      <c r="B13" s="80" t="s">
        <v>92</v>
      </c>
      <c r="C13" s="76"/>
      <c r="D13" s="76"/>
      <c r="E13" s="113"/>
    </row>
    <row r="14" spans="2:5">
      <c r="B14" s="80" t="s">
        <v>93</v>
      </c>
      <c r="C14" s="75"/>
      <c r="D14" s="75">
        <f>SUM('Bilans financiers'!J18:J20)-SUM('Bilans financiers'!K18:K20)</f>
        <v>0</v>
      </c>
      <c r="E14" s="113"/>
    </row>
    <row r="15" spans="2:5" s="24" customFormat="1">
      <c r="B15" s="114" t="s">
        <v>2</v>
      </c>
      <c r="C15" s="74">
        <f>SUM(C7:C14)</f>
        <v>0</v>
      </c>
      <c r="D15" s="74">
        <f>SUM(D7:D14)</f>
        <v>0</v>
      </c>
      <c r="E15" s="115"/>
    </row>
    <row r="16" spans="2:5" s="24" customFormat="1">
      <c r="B16" s="183" t="s">
        <v>94</v>
      </c>
      <c r="C16" s="184"/>
      <c r="D16" s="185"/>
      <c r="E16" s="82">
        <f>D15-C15</f>
        <v>0</v>
      </c>
    </row>
    <row r="17" spans="2:5" s="24" customFormat="1">
      <c r="B17" s="110" t="s">
        <v>95</v>
      </c>
      <c r="C17" s="109"/>
      <c r="D17" s="109"/>
      <c r="E17" s="116"/>
    </row>
    <row r="18" spans="2:5">
      <c r="B18" s="80" t="s">
        <v>96</v>
      </c>
      <c r="C18" s="72">
        <f>'Bilans financiers'!C20-'Bilans financiers'!F20</f>
        <v>0</v>
      </c>
      <c r="D18" s="72"/>
      <c r="E18" s="117"/>
    </row>
    <row r="19" spans="2:5">
      <c r="B19" s="80" t="s">
        <v>97</v>
      </c>
      <c r="C19" s="75"/>
      <c r="D19" s="75">
        <f>'Bilans financiers'!J21+'Bilans financiers'!J22-'Bilans financiers'!K21-'Bilans financiers'!K22</f>
        <v>0</v>
      </c>
      <c r="E19" s="117"/>
    </row>
    <row r="20" spans="2:5" s="24" customFormat="1">
      <c r="B20" s="114" t="s">
        <v>2</v>
      </c>
      <c r="C20" s="74">
        <f>SUM(C18:C19)</f>
        <v>0</v>
      </c>
      <c r="D20" s="74">
        <f>SUM(D18:D19)</f>
        <v>0</v>
      </c>
      <c r="E20" s="118"/>
    </row>
    <row r="21" spans="2:5">
      <c r="B21" s="189" t="s">
        <v>98</v>
      </c>
      <c r="C21" s="190"/>
      <c r="D21" s="191"/>
      <c r="E21" s="121">
        <f>D20-C20</f>
        <v>0</v>
      </c>
    </row>
    <row r="22" spans="2:5">
      <c r="B22" s="180" t="s">
        <v>99</v>
      </c>
      <c r="C22" s="181"/>
      <c r="D22" s="182"/>
      <c r="E22" s="82"/>
    </row>
    <row r="23" spans="2:5">
      <c r="B23" s="170" t="s">
        <v>100</v>
      </c>
      <c r="C23" s="171"/>
      <c r="D23" s="172"/>
      <c r="E23" s="119">
        <f>IF(E16+E21&lt;0,-(E16+E21),0)</f>
        <v>0</v>
      </c>
    </row>
    <row r="24" spans="2:5">
      <c r="B24" s="170" t="s">
        <v>101</v>
      </c>
      <c r="C24" s="171"/>
      <c r="D24" s="172"/>
      <c r="E24" s="119"/>
    </row>
    <row r="25" spans="2:5">
      <c r="B25" s="170" t="s">
        <v>102</v>
      </c>
      <c r="C25" s="171"/>
      <c r="D25" s="172"/>
      <c r="E25" s="119">
        <f>IF(E16+E21&gt;0,E16+E21,0)</f>
        <v>0</v>
      </c>
    </row>
    <row r="26" spans="2:5">
      <c r="B26" s="110" t="s">
        <v>103</v>
      </c>
      <c r="C26" s="77"/>
      <c r="D26" s="77"/>
      <c r="E26" s="120"/>
    </row>
    <row r="27" spans="2:5">
      <c r="B27" s="78" t="s">
        <v>104</v>
      </c>
      <c r="C27" s="72">
        <f>'Bilans financiers'!C21-'Bilans financiers'!F21</f>
        <v>0</v>
      </c>
      <c r="D27" s="72"/>
      <c r="E27" s="117"/>
    </row>
    <row r="28" spans="2:5">
      <c r="B28" s="78" t="s">
        <v>105</v>
      </c>
      <c r="C28" s="72"/>
      <c r="D28" s="72"/>
      <c r="E28" s="117"/>
    </row>
    <row r="29" spans="2:5">
      <c r="B29" s="78" t="s">
        <v>106</v>
      </c>
      <c r="C29" s="75"/>
      <c r="D29" s="75">
        <v>0</v>
      </c>
      <c r="E29" s="117"/>
    </row>
    <row r="30" spans="2:5" s="24" customFormat="1">
      <c r="B30" s="114" t="s">
        <v>2</v>
      </c>
      <c r="C30" s="74">
        <f>SUM(C27:C29)</f>
        <v>0</v>
      </c>
      <c r="D30" s="74">
        <f>SUM(D27:D29)</f>
        <v>0</v>
      </c>
      <c r="E30" s="118"/>
    </row>
    <row r="31" spans="2:5" s="24" customFormat="1">
      <c r="B31" s="189" t="s">
        <v>107</v>
      </c>
      <c r="C31" s="190"/>
      <c r="D31" s="191"/>
      <c r="E31" s="121">
        <f>D30-C30</f>
        <v>0</v>
      </c>
    </row>
    <row r="32" spans="2:5">
      <c r="B32" s="180" t="s">
        <v>82</v>
      </c>
      <c r="C32" s="181"/>
      <c r="D32" s="182"/>
      <c r="E32" s="82"/>
    </row>
    <row r="33" spans="2:8">
      <c r="B33" s="170" t="s">
        <v>108</v>
      </c>
      <c r="C33" s="171"/>
      <c r="D33" s="172"/>
      <c r="E33" s="119"/>
    </row>
    <row r="34" spans="2:8">
      <c r="B34" s="170" t="s">
        <v>109</v>
      </c>
      <c r="C34" s="171"/>
      <c r="D34" s="172"/>
      <c r="E34" s="119">
        <f>IF(E16+E21+E31&lt;0,-(E16+E21+E31),0)</f>
        <v>0</v>
      </c>
    </row>
    <row r="35" spans="2:8">
      <c r="B35" s="170" t="s">
        <v>101</v>
      </c>
      <c r="C35" s="171"/>
      <c r="D35" s="172"/>
      <c r="E35" s="119"/>
    </row>
    <row r="36" spans="2:8" ht="16.5" thickBot="1">
      <c r="B36" s="186" t="s">
        <v>110</v>
      </c>
      <c r="C36" s="187"/>
      <c r="D36" s="188"/>
      <c r="E36" s="122">
        <f>IF(E16+E21+E31&gt;0,E16+E21+E31,0)</f>
        <v>0</v>
      </c>
      <c r="H36" s="108"/>
    </row>
  </sheetData>
  <mergeCells count="16">
    <mergeCell ref="B34:D34"/>
    <mergeCell ref="B35:D35"/>
    <mergeCell ref="B36:D36"/>
    <mergeCell ref="B21:D21"/>
    <mergeCell ref="B23:D23"/>
    <mergeCell ref="B25:D25"/>
    <mergeCell ref="B31:D31"/>
    <mergeCell ref="B24:D24"/>
    <mergeCell ref="B32:D32"/>
    <mergeCell ref="B33:D33"/>
    <mergeCell ref="B1:E1"/>
    <mergeCell ref="B2:E2"/>
    <mergeCell ref="C3:E3"/>
    <mergeCell ref="B3:B4"/>
    <mergeCell ref="B22:D22"/>
    <mergeCell ref="B16:D16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B9"/>
  <sheetViews>
    <sheetView showGridLines="0" showZeros="0" workbookViewId="0">
      <selection activeCell="B3" sqref="B3"/>
    </sheetView>
  </sheetViews>
  <sheetFormatPr baseColWidth="10" defaultRowHeight="15.75"/>
  <cols>
    <col min="1" max="1" width="3.7109375" style="1" customWidth="1"/>
    <col min="2" max="2" width="99.5703125" style="1" customWidth="1"/>
    <col min="3" max="16384" width="11.42578125" style="1"/>
  </cols>
  <sheetData>
    <row r="1" spans="2:2" ht="16.5" thickBot="1"/>
    <row r="2" spans="2:2" ht="16.5" thickBot="1">
      <c r="B2" s="124" t="s">
        <v>137</v>
      </c>
    </row>
    <row r="3" spans="2:2" ht="200.1" customHeight="1" thickBot="1">
      <c r="B3" s="142"/>
    </row>
    <row r="4" spans="2:2">
      <c r="B4" s="3"/>
    </row>
    <row r="5" spans="2:2">
      <c r="B5" s="123"/>
    </row>
    <row r="6" spans="2:2" ht="15.75" customHeight="1">
      <c r="B6" s="3"/>
    </row>
    <row r="7" spans="2:2">
      <c r="B7" s="3"/>
    </row>
    <row r="8" spans="2:2">
      <c r="B8" s="3"/>
    </row>
    <row r="9" spans="2:2">
      <c r="B9" s="3"/>
    </row>
  </sheetData>
  <sheetProtection sheet="1" objects="1" scenarios="1"/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Bilans financiers</vt:lpstr>
      <vt:lpstr>Annexes</vt:lpstr>
      <vt:lpstr>CAF additive</vt:lpstr>
      <vt:lpstr>TABLEAU 1</vt:lpstr>
      <vt:lpstr>TABLEAU 2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ADSTD4.3Tilleul</dc:subject>
  <dc:creator>Daniel Antraigue</dc:creator>
  <cp:lastModifiedBy>Carlos JANUARIO</cp:lastModifiedBy>
  <cp:lastPrinted>2012-06-02T19:04:46Z</cp:lastPrinted>
  <dcterms:created xsi:type="dcterms:W3CDTF">2005-06-08T12:10:14Z</dcterms:created>
  <dcterms:modified xsi:type="dcterms:W3CDTF">2012-06-24T06:56:06Z</dcterms:modified>
  <cp:category>IEL</cp:category>
</cp:coreProperties>
</file>