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85" yWindow="135" windowWidth="13245" windowHeight="7785"/>
  </bookViews>
  <sheets>
    <sheet name="Bilans financiers" sheetId="2" r:id="rId1"/>
    <sheet name="Bilans fonctionnels" sheetId="3" r:id="rId2"/>
    <sheet name="Analyse bilans fonctionnels" sheetId="4" r:id="rId3"/>
    <sheet name="TABFI1" sheetId="6" r:id="rId4"/>
    <sheet name="TABFI2" sheetId="5" r:id="rId5"/>
    <sheet name="Commentaires" sheetId="7" r:id="rId6"/>
  </sheets>
  <calcPr calcId="125725"/>
</workbook>
</file>

<file path=xl/calcChain.xml><?xml version="1.0" encoding="utf-8"?>
<calcChain xmlns="http://schemas.openxmlformats.org/spreadsheetml/2006/main">
  <c r="H16" i="2"/>
  <c r="H18"/>
  <c r="H20"/>
  <c r="H21"/>
  <c r="F12"/>
  <c r="G12"/>
  <c r="H12"/>
  <c r="K23"/>
  <c r="K12"/>
  <c r="C12"/>
  <c r="D12"/>
  <c r="E12" s="1"/>
  <c r="C23"/>
  <c r="D23"/>
  <c r="J23"/>
  <c r="J12"/>
  <c r="E6"/>
  <c r="D24"/>
  <c r="G23"/>
  <c r="G24" s="1"/>
  <c r="E16"/>
  <c r="F23"/>
  <c r="F24" s="1"/>
  <c r="H8"/>
  <c r="H7"/>
  <c r="H6"/>
  <c r="C24"/>
  <c r="E21"/>
  <c r="E20"/>
  <c r="E18"/>
  <c r="E8"/>
  <c r="E7"/>
  <c r="E23" l="1"/>
  <c r="E24" s="1"/>
  <c r="J9" s="1"/>
  <c r="J10" s="1"/>
  <c r="J24" s="1"/>
  <c r="H23"/>
  <c r="H24"/>
  <c r="K9" s="1"/>
  <c r="K10"/>
  <c r="K24" l="1"/>
</calcChain>
</file>

<file path=xl/sharedStrings.xml><?xml version="1.0" encoding="utf-8"?>
<sst xmlns="http://schemas.openxmlformats.org/spreadsheetml/2006/main" count="168" uniqueCount="140">
  <si>
    <t>N</t>
  </si>
  <si>
    <t>N-1</t>
  </si>
  <si>
    <t>-</t>
  </si>
  <si>
    <t>=</t>
  </si>
  <si>
    <t>FRNG</t>
  </si>
  <si>
    <t>BFRE</t>
  </si>
  <si>
    <t>BFRHE</t>
  </si>
  <si>
    <t>TN</t>
  </si>
  <si>
    <t>EMPLOIS STABLES</t>
  </si>
  <si>
    <t>RESSOURCES STABLES</t>
  </si>
  <si>
    <t>TRESORERIE ACTIVE</t>
  </si>
  <si>
    <t>TRESORERIE PASSIVE</t>
  </si>
  <si>
    <t>TOTAUX</t>
  </si>
  <si>
    <t>ACTIF</t>
  </si>
  <si>
    <t>Brut N</t>
  </si>
  <si>
    <t>Net N</t>
  </si>
  <si>
    <t>Brut N-1</t>
  </si>
  <si>
    <t>Net N-1</t>
  </si>
  <si>
    <t>PASSIF</t>
  </si>
  <si>
    <t>Actif immobilisé</t>
  </si>
  <si>
    <t>Capitaux propres</t>
  </si>
  <si>
    <t>Capital social</t>
  </si>
  <si>
    <t>Prime d'émission</t>
  </si>
  <si>
    <t>Constructions</t>
  </si>
  <si>
    <t>Report à nouveau</t>
  </si>
  <si>
    <t>Autres participations</t>
  </si>
  <si>
    <t>Résultat de l'exercice</t>
  </si>
  <si>
    <t>Prêts</t>
  </si>
  <si>
    <t>Total I</t>
  </si>
  <si>
    <t>Provisions pour risques et charges</t>
  </si>
  <si>
    <t>Actif circulant</t>
  </si>
  <si>
    <t>Total II</t>
  </si>
  <si>
    <t>Stocks de marchandises</t>
  </si>
  <si>
    <t>Dettes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</si>
  <si>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</si>
  <si>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</si>
  <si>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</si>
  <si>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</si>
  <si>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</si>
  <si>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Autres dettes hors exploitation</t>
  </si>
  <si>
    <t>Total III</t>
  </si>
  <si>
    <t>TOTAL GENERAL</t>
  </si>
  <si>
    <t>ACTIF EXPLOITATION</t>
  </si>
  <si>
    <t>PASSIF EXPLOITATION</t>
  </si>
  <si>
    <t>TOTAL BFR</t>
  </si>
  <si>
    <t>ELEMENTS</t>
  </si>
  <si>
    <t>Stocks de matières</t>
  </si>
  <si>
    <t>Stocks de produits finis</t>
  </si>
  <si>
    <t>Charges constatées d'avance</t>
  </si>
  <si>
    <t>Emprunts divers</t>
  </si>
  <si>
    <t>Produits constatés d'avance</t>
  </si>
  <si>
    <t>EMPLOIS</t>
  </si>
  <si>
    <t>Montants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</si>
  <si>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</si>
  <si>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</si>
  <si>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</si>
  <si>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</si>
  <si>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</si>
  <si>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Immobilisations incorporelles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</si>
  <si>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</si>
  <si>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</si>
  <si>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</si>
  <si>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</si>
  <si>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 </t>
  </si>
  <si>
    <t>Charges à répartir sur plusieurs exercices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</si>
  <si>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</si>
  <si>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</si>
  <si>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</si>
  <si>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</si>
  <si>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</si>
  <si>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</si>
  <si>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</si>
  <si>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</si>
  <si>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 xml:space="preserve">Variation du fonds de roulement net global </t>
  </si>
  <si>
    <t>(ressource nette)</t>
  </si>
  <si>
    <t>(emploi net)</t>
  </si>
  <si>
    <t>Variation du fonds de roulement net global</t>
  </si>
  <si>
    <t>Exercice : N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</si>
  <si>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</si>
  <si>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</si>
  <si>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</si>
  <si>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</si>
  <si>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</si>
  <si>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</si>
  <si>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</si>
  <si>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</si>
  <si>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Créances clients, comptes rattachés</t>
  </si>
  <si>
    <t>et autres créances d'exploitation</t>
  </si>
  <si>
    <t>Variations des dettes d'exploitation</t>
  </si>
  <si>
    <t>Avances, acomptes reçus sur commandes en cours</t>
  </si>
  <si>
    <t>Dettes fournisseurs, comptes rattachés</t>
  </si>
  <si>
    <t>et autres dettes d'exploitation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</si>
  <si>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</si>
  <si>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</si>
  <si>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</si>
  <si>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</si>
  <si>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</si>
  <si>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</si>
  <si>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Besoins de l'exercice en fonds de roulement</t>
  </si>
  <si>
    <t>ou</t>
  </si>
  <si>
    <t>Dégagement net de fonds de roulement de l'exercice</t>
  </si>
  <si>
    <t>Variation "Trésorerie"</t>
  </si>
  <si>
    <t>Variations des disponibilités</t>
  </si>
  <si>
    <t>Variations des concours bancaires courants</t>
  </si>
  <si>
    <t>et soldes créditeurs de banque</t>
  </si>
  <si>
    <t>C-Variation nette "Trésorerie"</t>
  </si>
  <si>
    <t>(Total A+B+C)</t>
  </si>
  <si>
    <t>Emploi net</t>
  </si>
  <si>
    <t>Ressource nette</t>
  </si>
  <si>
    <t xml:space="preserve">Réserves </t>
  </si>
  <si>
    <t>Terrains</t>
  </si>
  <si>
    <t>ANALYSE FONCTIONNELLE DES BILANS N et N-1 de l' entreprise ORME</t>
  </si>
  <si>
    <t>BILANS (en euros) de l'entreprise ORME au 31/12/N et au 31/12/N-1</t>
  </si>
  <si>
    <t>Inst. tech., matériel et outillage industriels</t>
  </si>
  <si>
    <t>Autres immobilisations corporelles</t>
  </si>
  <si>
    <t xml:space="preserve">Créances d'exploitation </t>
  </si>
  <si>
    <t>Créances clients et comptes rattachés</t>
  </si>
  <si>
    <t>Avances et acomptes reçus sur commandes</t>
  </si>
  <si>
    <t>Amort. / dépréciat</t>
  </si>
  <si>
    <t>Amort. / dépréciat.</t>
  </si>
  <si>
    <t xml:space="preserve">Emprunts et dettes auprès établissements de </t>
  </si>
  <si>
    <t>crédit (1)</t>
  </si>
  <si>
    <t>(1) Dont concours bancaires courants et soldes créditeurs de banques</t>
  </si>
  <si>
    <t>ACTIF HORS EXPLOITATION</t>
  </si>
  <si>
    <t>PASSIF HORS EXPLOITATION</t>
  </si>
  <si>
    <t>BILANS FONCTIONNELS de l'entreprise ORME au 31/12/N et au 31/12/N-1</t>
  </si>
  <si>
    <t>Ressources stables</t>
  </si>
  <si>
    <t>Emplois stables</t>
  </si>
  <si>
    <t>Actif circulant d'exploitation</t>
  </si>
  <si>
    <t>Passif circulant d'exploitation</t>
  </si>
  <si>
    <t>Actif circulant hors exploitation</t>
  </si>
  <si>
    <t>Passif circulant hors exploitation</t>
  </si>
  <si>
    <t>Trésorerie active</t>
  </si>
  <si>
    <t>Trésorerie passive</t>
  </si>
  <si>
    <t>Vérification : FRNG = BFRE + BFRHE + TN</t>
  </si>
  <si>
    <t>Variations</t>
  </si>
  <si>
    <t>Autres créances d'exploitation</t>
  </si>
  <si>
    <t>TABLEAU DE FINANCEMENT DE L'EXERCICE  N :  ORME
TABLEAU I</t>
  </si>
  <si>
    <t>Cessions ou réductions d'immobilisations financières</t>
  </si>
  <si>
    <t>TABLEAU DE FINANCEMENT DE L'EXERCICE : ORME
TABLEAU II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</si>
</sst>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horizontal="right" vertical="center"/>
    </xf>
    <xf numFmtId="2" fontId="2" fillId="0" borderId="24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2" fontId="2" fillId="0" borderId="32" xfId="0" applyNumberFormat="1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2" fontId="2" fillId="0" borderId="0" xfId="0" applyNumberFormat="1" applyFont="1" applyFill="1" applyBorder="1"/>
    <xf numFmtId="0" fontId="2" fillId="0" borderId="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4" fontId="2" fillId="0" borderId="30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4" fontId="3" fillId="4" borderId="20" xfId="0" applyNumberFormat="1" applyFont="1" applyFill="1" applyBorder="1" applyAlignment="1">
      <alignment horizontal="right" vertical="center"/>
    </xf>
    <xf numFmtId="0" fontId="3" fillId="4" borderId="20" xfId="0" applyFont="1" applyFill="1" applyBorder="1" applyAlignment="1">
      <alignment horizontal="center" vertical="center"/>
    </xf>
    <xf numFmtId="4" fontId="3" fillId="4" borderId="3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4" fontId="3" fillId="5" borderId="3" xfId="0" applyNumberFormat="1" applyFont="1" applyFill="1" applyBorder="1" applyAlignment="1">
      <alignment vertical="center"/>
    </xf>
    <xf numFmtId="4" fontId="3" fillId="4" borderId="3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3" fillId="5" borderId="38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4" fontId="3" fillId="5" borderId="2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4" fontId="3" fillId="4" borderId="20" xfId="0" applyNumberFormat="1" applyFont="1" applyFill="1" applyBorder="1" applyAlignment="1">
      <alignment vertical="center"/>
    </xf>
    <xf numFmtId="0" fontId="3" fillId="4" borderId="20" xfId="0" applyFont="1" applyFill="1" applyBorder="1" applyAlignment="1">
      <alignment horizontal="right" vertical="center"/>
    </xf>
    <xf numFmtId="4" fontId="3" fillId="4" borderId="34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3" fillId="2" borderId="3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4" fontId="2" fillId="5" borderId="3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" fontId="2" fillId="5" borderId="28" xfId="0" applyNumberFormat="1" applyFont="1" applyFill="1" applyBorder="1" applyAlignment="1">
      <alignment vertical="center"/>
    </xf>
    <xf numFmtId="4" fontId="2" fillId="5" borderId="19" xfId="0" applyNumberFormat="1" applyFont="1" applyFill="1" applyBorder="1" applyAlignment="1">
      <alignment vertical="center"/>
    </xf>
    <xf numFmtId="4" fontId="2" fillId="5" borderId="40" xfId="0" applyNumberFormat="1" applyFont="1" applyFill="1" applyBorder="1" applyAlignment="1">
      <alignment vertical="center"/>
    </xf>
    <xf numFmtId="4" fontId="2" fillId="5" borderId="23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/>
    <xf numFmtId="0" fontId="2" fillId="0" borderId="28" xfId="0" applyFont="1" applyFill="1" applyBorder="1" applyAlignment="1">
      <alignment vertical="center"/>
    </xf>
    <xf numFmtId="4" fontId="3" fillId="0" borderId="19" xfId="0" applyNumberFormat="1" applyFont="1" applyFill="1" applyBorder="1" applyAlignment="1"/>
    <xf numFmtId="0" fontId="3" fillId="0" borderId="29" xfId="0" applyFont="1" applyFill="1" applyBorder="1" applyAlignment="1">
      <alignment horizontal="left" vertical="center"/>
    </xf>
    <xf numFmtId="4" fontId="3" fillId="0" borderId="28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41" xfId="0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vertical="center"/>
    </xf>
    <xf numFmtId="0" fontId="3" fillId="5" borderId="39" xfId="0" applyFont="1" applyFill="1" applyBorder="1" applyAlignment="1">
      <alignment horizontal="center" vertical="center"/>
    </xf>
    <xf numFmtId="4" fontId="3" fillId="5" borderId="44" xfId="0" applyNumberFormat="1" applyFont="1" applyFill="1" applyBorder="1" applyAlignment="1">
      <alignment vertical="center"/>
    </xf>
    <xf numFmtId="0" fontId="3" fillId="4" borderId="39" xfId="0" applyFont="1" applyFill="1" applyBorder="1" applyAlignment="1">
      <alignment horizontal="center" vertical="center"/>
    </xf>
    <xf numFmtId="4" fontId="3" fillId="4" borderId="44" xfId="0" applyNumberFormat="1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showGridLines="0" tabSelected="1" workbookViewId="0">
      <selection activeCell="B2" sqref="B2:K2"/>
    </sheetView>
  </sheetViews>
  <sheetFormatPr baseColWidth="10" defaultRowHeight="15.75"/>
  <cols>
    <col min="1" max="1" width="3.7109375" style="2" customWidth="1"/>
    <col min="2" max="2" width="30.7109375" style="2" customWidth="1"/>
    <col min="3" max="8" width="11.7109375" style="2" customWidth="1"/>
    <col min="9" max="9" width="30.7109375" style="2" customWidth="1"/>
    <col min="10" max="11" width="11.7109375" style="2" customWidth="1"/>
    <col min="12" max="16384" width="11.42578125" style="2"/>
  </cols>
  <sheetData>
    <row r="1" spans="2:11" ht="16.5" thickBot="1"/>
    <row r="2" spans="2:11" s="4" customFormat="1" ht="16.5" thickBot="1">
      <c r="B2" s="133" t="s">
        <v>112</v>
      </c>
      <c r="C2" s="134"/>
      <c r="D2" s="134"/>
      <c r="E2" s="134"/>
      <c r="F2" s="134"/>
      <c r="G2" s="134"/>
      <c r="H2" s="134"/>
      <c r="I2" s="134"/>
      <c r="J2" s="134"/>
      <c r="K2" s="135"/>
    </row>
    <row r="3" spans="2:11" s="4" customFormat="1" ht="31.5">
      <c r="B3" s="29" t="s">
        <v>13</v>
      </c>
      <c r="C3" s="28" t="s">
        <v>14</v>
      </c>
      <c r="D3" s="28" t="s">
        <v>119</v>
      </c>
      <c r="E3" s="28" t="s">
        <v>15</v>
      </c>
      <c r="F3" s="28" t="s">
        <v>16</v>
      </c>
      <c r="G3" s="28" t="s">
        <v>118</v>
      </c>
      <c r="H3" s="28" t="s">
        <v>17</v>
      </c>
      <c r="I3" s="28" t="s">
        <v>18</v>
      </c>
      <c r="J3" s="28" t="s">
        <v>0</v>
      </c>
      <c r="K3" s="30" t="s">
        <v>1</v>
      </c>
    </row>
    <row r="4" spans="2:11" s="4" customFormat="1">
      <c r="B4" s="31" t="s">
        <v>19</v>
      </c>
      <c r="C4" s="7"/>
      <c r="D4" s="7"/>
      <c r="E4" s="7"/>
      <c r="F4" s="7"/>
      <c r="G4" s="7"/>
      <c r="H4" s="7"/>
      <c r="I4" s="21" t="s">
        <v>20</v>
      </c>
      <c r="J4" s="7"/>
      <c r="K4" s="32"/>
    </row>
    <row r="5" spans="2:11">
      <c r="B5" s="33" t="s">
        <v>110</v>
      </c>
      <c r="C5" s="27"/>
      <c r="D5" s="27"/>
      <c r="E5" s="27"/>
      <c r="F5" s="27"/>
      <c r="G5" s="27"/>
      <c r="H5" s="27"/>
      <c r="I5" s="22" t="s">
        <v>21</v>
      </c>
      <c r="J5" s="8">
        <v>45210</v>
      </c>
      <c r="K5" s="34">
        <v>38775</v>
      </c>
    </row>
    <row r="6" spans="2:11">
      <c r="B6" s="33" t="s">
        <v>23</v>
      </c>
      <c r="C6" s="8">
        <v>90475</v>
      </c>
      <c r="D6" s="8">
        <v>38775</v>
      </c>
      <c r="E6" s="8">
        <f>C6-D6</f>
        <v>51700</v>
      </c>
      <c r="F6" s="8">
        <v>64625</v>
      </c>
      <c r="G6" s="8">
        <v>25850</v>
      </c>
      <c r="H6" s="8">
        <f>F6-G6</f>
        <v>38775</v>
      </c>
      <c r="I6" s="22" t="s">
        <v>22</v>
      </c>
      <c r="J6" s="8"/>
      <c r="K6" s="34"/>
    </row>
    <row r="7" spans="2:11" ht="31.5">
      <c r="B7" s="33" t="s">
        <v>113</v>
      </c>
      <c r="C7" s="8">
        <v>13057</v>
      </c>
      <c r="D7" s="8">
        <v>5940</v>
      </c>
      <c r="E7" s="8">
        <f>C7-D7</f>
        <v>7117</v>
      </c>
      <c r="F7" s="8">
        <v>25850</v>
      </c>
      <c r="G7" s="8">
        <v>6457</v>
      </c>
      <c r="H7" s="8">
        <f>F7-G7</f>
        <v>19393</v>
      </c>
      <c r="I7" s="22" t="s">
        <v>109</v>
      </c>
      <c r="J7" s="8">
        <v>24552</v>
      </c>
      <c r="K7" s="34">
        <v>24552</v>
      </c>
    </row>
    <row r="8" spans="2:11" ht="31.5">
      <c r="B8" s="33" t="s">
        <v>114</v>
      </c>
      <c r="C8" s="8">
        <v>6325</v>
      </c>
      <c r="D8" s="8">
        <v>4400</v>
      </c>
      <c r="E8" s="8">
        <f>C8-D8</f>
        <v>1925</v>
      </c>
      <c r="F8" s="8">
        <v>6325</v>
      </c>
      <c r="G8" s="8">
        <v>3740</v>
      </c>
      <c r="H8" s="8">
        <f>F8-G8</f>
        <v>2585</v>
      </c>
      <c r="I8" s="22" t="s">
        <v>24</v>
      </c>
      <c r="J8" s="8"/>
      <c r="K8" s="34"/>
    </row>
    <row r="9" spans="2:11">
      <c r="B9" s="33" t="s">
        <v>25</v>
      </c>
      <c r="C9" s="8"/>
      <c r="D9" s="8"/>
      <c r="E9" s="8"/>
      <c r="F9" s="8"/>
      <c r="G9" s="8"/>
      <c r="H9" s="8"/>
      <c r="I9" s="23" t="s">
        <v>26</v>
      </c>
      <c r="J9" s="9">
        <f>E24-J5-J7-J23</f>
        <v>7777</v>
      </c>
      <c r="K9" s="35">
        <f>H24-K5-K7-K23</f>
        <v>1309</v>
      </c>
    </row>
    <row r="10" spans="2:11">
      <c r="B10" s="33" t="s">
        <v>27</v>
      </c>
      <c r="C10" s="8"/>
      <c r="D10" s="8"/>
      <c r="E10" s="8"/>
      <c r="F10" s="8"/>
      <c r="G10" s="8"/>
      <c r="H10" s="8"/>
      <c r="I10" s="20" t="s">
        <v>28</v>
      </c>
      <c r="J10" s="10">
        <f>SUM(J5:J9)</f>
        <v>77539</v>
      </c>
      <c r="K10" s="36">
        <f>SUM(K5:K9)</f>
        <v>64636</v>
      </c>
    </row>
    <row r="11" spans="2:11">
      <c r="B11" s="53"/>
      <c r="C11" s="54"/>
      <c r="D11" s="54"/>
      <c r="E11" s="54"/>
      <c r="F11" s="54"/>
      <c r="G11" s="54"/>
      <c r="H11" s="54"/>
      <c r="I11" s="22" t="s">
        <v>29</v>
      </c>
      <c r="J11" s="11"/>
      <c r="K11" s="37"/>
    </row>
    <row r="12" spans="2:11">
      <c r="B12" s="38" t="s">
        <v>28</v>
      </c>
      <c r="C12" s="10">
        <f>SUM(C5:C10)</f>
        <v>109857</v>
      </c>
      <c r="D12" s="10">
        <f>SUM(D5:D10)</f>
        <v>49115</v>
      </c>
      <c r="E12" s="10">
        <f t="shared" ref="E12" si="0">C12-D12</f>
        <v>60742</v>
      </c>
      <c r="F12" s="10">
        <f>SUM(F5:F10)</f>
        <v>96800</v>
      </c>
      <c r="G12" s="10">
        <f>SUM(G5:G10)</f>
        <v>36047</v>
      </c>
      <c r="H12" s="10">
        <f t="shared" ref="H12" si="1">F12-G12</f>
        <v>60753</v>
      </c>
      <c r="I12" s="20" t="s">
        <v>31</v>
      </c>
      <c r="J12" s="10">
        <f>J11</f>
        <v>0</v>
      </c>
      <c r="K12" s="36">
        <f>K11</f>
        <v>0</v>
      </c>
    </row>
    <row r="13" spans="2:11" s="4" customFormat="1">
      <c r="B13" s="39" t="s">
        <v>30</v>
      </c>
      <c r="C13" s="25"/>
      <c r="D13" s="25"/>
      <c r="E13" s="25"/>
      <c r="F13" s="25"/>
      <c r="G13" s="25"/>
      <c r="H13" s="25"/>
      <c r="I13" s="17" t="s">
        <v>33</v>
      </c>
      <c r="J13" s="12"/>
      <c r="K13" s="40"/>
    </row>
    <row r="14" spans="2:11" ht="31.5">
      <c r="B14" s="33" t="s">
        <v>46</v>
      </c>
      <c r="C14" s="13"/>
      <c r="D14" s="13"/>
      <c r="E14" s="13"/>
      <c r="F14" s="13"/>
      <c r="G14" s="13"/>
      <c r="H14" s="13"/>
      <c r="I14" s="18" t="s">
        <v>120</v>
      </c>
      <c r="J14" s="8"/>
      <c r="K14" s="34"/>
    </row>
    <row r="15" spans="2:11">
      <c r="B15" s="33" t="s">
        <v>47</v>
      </c>
      <c r="C15" s="13"/>
      <c r="D15" s="13"/>
      <c r="E15" s="13"/>
      <c r="F15" s="13"/>
      <c r="G15" s="13"/>
      <c r="H15" s="13"/>
      <c r="I15" s="18" t="s">
        <v>121</v>
      </c>
      <c r="J15" s="8">
        <v>6457</v>
      </c>
      <c r="K15" s="34">
        <v>12925</v>
      </c>
    </row>
    <row r="16" spans="2:11">
      <c r="B16" s="33" t="s">
        <v>32</v>
      </c>
      <c r="C16" s="13">
        <v>14212</v>
      </c>
      <c r="D16" s="13"/>
      <c r="E16" s="13">
        <f>C16-D16</f>
        <v>14212</v>
      </c>
      <c r="F16" s="13">
        <v>11625</v>
      </c>
      <c r="G16" s="13"/>
      <c r="H16" s="13">
        <f t="shared" ref="H16:H21" si="2">F16-G16</f>
        <v>11625</v>
      </c>
      <c r="I16" s="18" t="s">
        <v>49</v>
      </c>
      <c r="J16" s="8"/>
      <c r="K16" s="34"/>
    </row>
    <row r="17" spans="2:11" ht="31.5">
      <c r="B17" s="33" t="s">
        <v>115</v>
      </c>
      <c r="C17" s="13"/>
      <c r="D17" s="13"/>
      <c r="E17" s="13"/>
      <c r="F17" s="13"/>
      <c r="G17" s="13"/>
      <c r="H17" s="13"/>
      <c r="I17" s="18" t="s">
        <v>117</v>
      </c>
      <c r="J17" s="8"/>
      <c r="K17" s="34"/>
    </row>
    <row r="18" spans="2:11" ht="31.5">
      <c r="B18" s="33" t="s">
        <v>116</v>
      </c>
      <c r="C18" s="13">
        <v>16797</v>
      </c>
      <c r="D18" s="13"/>
      <c r="E18" s="13">
        <f>C18-D18</f>
        <v>16797</v>
      </c>
      <c r="F18" s="13">
        <v>16810</v>
      </c>
      <c r="G18" s="13"/>
      <c r="H18" s="13">
        <f t="shared" si="2"/>
        <v>16810</v>
      </c>
      <c r="I18" s="18" t="s">
        <v>34</v>
      </c>
      <c r="J18" s="8">
        <v>19000</v>
      </c>
      <c r="K18" s="34">
        <v>23000</v>
      </c>
    </row>
    <row r="19" spans="2:11">
      <c r="B19" s="33" t="s">
        <v>136</v>
      </c>
      <c r="C19" s="13"/>
      <c r="D19" s="13"/>
      <c r="E19" s="13"/>
      <c r="F19" s="13"/>
      <c r="G19" s="13"/>
      <c r="H19" s="13"/>
      <c r="I19" s="19" t="s">
        <v>36</v>
      </c>
      <c r="J19" s="13">
        <v>7106</v>
      </c>
      <c r="K19" s="34">
        <v>6457</v>
      </c>
    </row>
    <row r="20" spans="2:11" ht="31.5">
      <c r="B20" s="33" t="s">
        <v>35</v>
      </c>
      <c r="C20" s="13">
        <v>8000</v>
      </c>
      <c r="D20" s="13"/>
      <c r="E20" s="13">
        <f>C20-D20</f>
        <v>8000</v>
      </c>
      <c r="F20" s="13">
        <v>9000</v>
      </c>
      <c r="G20" s="13"/>
      <c r="H20" s="13">
        <f t="shared" si="2"/>
        <v>9000</v>
      </c>
      <c r="I20" s="19" t="s">
        <v>38</v>
      </c>
      <c r="J20" s="13">
        <v>382</v>
      </c>
      <c r="K20" s="34">
        <v>265</v>
      </c>
    </row>
    <row r="21" spans="2:11">
      <c r="B21" s="33" t="s">
        <v>37</v>
      </c>
      <c r="C21" s="13">
        <v>10733</v>
      </c>
      <c r="D21" s="13"/>
      <c r="E21" s="13">
        <f>C21-D21</f>
        <v>10733</v>
      </c>
      <c r="F21" s="13">
        <v>9095</v>
      </c>
      <c r="G21" s="13"/>
      <c r="H21" s="13">
        <f t="shared" si="2"/>
        <v>9095</v>
      </c>
      <c r="I21" s="18" t="s">
        <v>39</v>
      </c>
      <c r="J21" s="8"/>
      <c r="K21" s="34"/>
    </row>
    <row r="22" spans="2:11">
      <c r="B22" s="33" t="s">
        <v>48</v>
      </c>
      <c r="C22" s="26"/>
      <c r="D22" s="26"/>
      <c r="E22" s="26"/>
      <c r="F22" s="26"/>
      <c r="G22" s="26"/>
      <c r="H22" s="26"/>
      <c r="I22" s="18" t="s">
        <v>50</v>
      </c>
      <c r="J22" s="14"/>
      <c r="K22" s="41"/>
    </row>
    <row r="23" spans="2:11" s="4" customFormat="1">
      <c r="B23" s="42" t="s">
        <v>31</v>
      </c>
      <c r="C23" s="24">
        <f>SUM(C14:C22)</f>
        <v>49742</v>
      </c>
      <c r="D23" s="24">
        <f>SUM(D14:D22)</f>
        <v>0</v>
      </c>
      <c r="E23" s="24">
        <f t="shared" ref="E23" si="3">C23-D23</f>
        <v>49742</v>
      </c>
      <c r="F23" s="24">
        <f>SUM(F14:F22)</f>
        <v>46530</v>
      </c>
      <c r="G23" s="24">
        <f>SUM(G14:G22)</f>
        <v>0</v>
      </c>
      <c r="H23" s="24">
        <f>SUM(H14:H22)</f>
        <v>46530</v>
      </c>
      <c r="I23" s="16" t="s">
        <v>40</v>
      </c>
      <c r="J23" s="10">
        <f>SUM(J15:J22)</f>
        <v>32945</v>
      </c>
      <c r="K23" s="36">
        <f>SUM(K15:K22)</f>
        <v>42647</v>
      </c>
    </row>
    <row r="24" spans="2:11" s="4" customFormat="1" ht="16.5" thickBot="1">
      <c r="B24" s="47" t="s">
        <v>41</v>
      </c>
      <c r="C24" s="48">
        <f>C12+C23</f>
        <v>159599</v>
      </c>
      <c r="D24" s="48">
        <f>D12+D23</f>
        <v>49115</v>
      </c>
      <c r="E24" s="48">
        <f>E12+E23</f>
        <v>110484</v>
      </c>
      <c r="F24" s="48">
        <f>F23+F12</f>
        <v>143330</v>
      </c>
      <c r="G24" s="48">
        <f>G23+G12</f>
        <v>36047</v>
      </c>
      <c r="H24" s="48">
        <f>H23+H12</f>
        <v>107283</v>
      </c>
      <c r="I24" s="49" t="s">
        <v>41</v>
      </c>
      <c r="J24" s="50">
        <f>J10+J12+J23</f>
        <v>110484</v>
      </c>
      <c r="K24" s="51">
        <f>K10+K12+K23</f>
        <v>107283</v>
      </c>
    </row>
    <row r="25" spans="2:11" ht="16.5" thickBot="1">
      <c r="B25" s="43"/>
      <c r="C25" s="44"/>
      <c r="D25" s="44"/>
      <c r="E25" s="44"/>
      <c r="F25" s="44"/>
      <c r="G25" s="44"/>
      <c r="H25" s="44"/>
      <c r="I25" s="52" t="s">
        <v>122</v>
      </c>
      <c r="J25" s="45">
        <v>457</v>
      </c>
      <c r="K25" s="46">
        <v>925</v>
      </c>
    </row>
  </sheetData>
  <mergeCells count="1">
    <mergeCell ref="B2:K2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0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32.7109375" style="1" customWidth="1"/>
    <col min="3" max="4" width="12.7109375" style="1" customWidth="1"/>
    <col min="5" max="5" width="32.7109375" style="1" customWidth="1"/>
    <col min="6" max="7" width="12.7109375" style="1" customWidth="1"/>
    <col min="8" max="16384" width="11.42578125" style="1"/>
  </cols>
  <sheetData>
    <row r="1" spans="2:7" ht="16.5" thickBot="1"/>
    <row r="2" spans="2:7" s="3" customFormat="1" ht="16.5" thickBot="1">
      <c r="B2" s="136" t="s">
        <v>125</v>
      </c>
      <c r="C2" s="137"/>
      <c r="D2" s="137"/>
      <c r="E2" s="137"/>
      <c r="F2" s="137"/>
      <c r="G2" s="138"/>
    </row>
    <row r="3" spans="2:7" s="3" customFormat="1">
      <c r="B3" s="61" t="s">
        <v>13</v>
      </c>
      <c r="C3" s="60" t="s">
        <v>0</v>
      </c>
      <c r="D3" s="60" t="s">
        <v>1</v>
      </c>
      <c r="E3" s="60" t="s">
        <v>18</v>
      </c>
      <c r="F3" s="60" t="s">
        <v>0</v>
      </c>
      <c r="G3" s="62" t="s">
        <v>1</v>
      </c>
    </row>
    <row r="4" spans="2:7">
      <c r="B4" s="63" t="s">
        <v>8</v>
      </c>
      <c r="C4" s="59"/>
      <c r="D4" s="59"/>
      <c r="E4" s="56" t="s">
        <v>9</v>
      </c>
      <c r="F4" s="59"/>
      <c r="G4" s="64"/>
    </row>
    <row r="5" spans="2:7">
      <c r="B5" s="65" t="s">
        <v>42</v>
      </c>
      <c r="C5" s="13"/>
      <c r="D5" s="13"/>
      <c r="E5" s="57" t="s">
        <v>43</v>
      </c>
      <c r="F5" s="13"/>
      <c r="G5" s="66"/>
    </row>
    <row r="6" spans="2:7">
      <c r="B6" s="65" t="s">
        <v>123</v>
      </c>
      <c r="C6" s="13"/>
      <c r="D6" s="13"/>
      <c r="E6" s="57" t="s">
        <v>124</v>
      </c>
      <c r="F6" s="13"/>
      <c r="G6" s="66"/>
    </row>
    <row r="7" spans="2:7">
      <c r="B7" s="67" t="s">
        <v>10</v>
      </c>
      <c r="C7" s="13"/>
      <c r="D7" s="26"/>
      <c r="E7" s="58" t="s">
        <v>11</v>
      </c>
      <c r="F7" s="26"/>
      <c r="G7" s="68"/>
    </row>
    <row r="8" spans="2:7" s="3" customFormat="1" ht="16.5" thickBot="1">
      <c r="B8" s="69" t="s">
        <v>12</v>
      </c>
      <c r="C8" s="70"/>
      <c r="D8" s="70"/>
      <c r="E8" s="71" t="s">
        <v>12</v>
      </c>
      <c r="F8" s="70"/>
      <c r="G8" s="72"/>
    </row>
    <row r="10" spans="2:7">
      <c r="F10" s="55"/>
      <c r="G10" s="55"/>
    </row>
  </sheetData>
  <mergeCells count="1">
    <mergeCell ref="B2:G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>
      <selection activeCell="B2" sqref="B2:F2"/>
    </sheetView>
  </sheetViews>
  <sheetFormatPr baseColWidth="10" defaultRowHeight="15.75"/>
  <cols>
    <col min="1" max="2" width="3.7109375" style="5" customWidth="1"/>
    <col min="3" max="3" width="50.7109375" style="1" customWidth="1"/>
    <col min="4" max="6" width="15.7109375" style="1" customWidth="1"/>
    <col min="7" max="16384" width="11.42578125" style="1"/>
  </cols>
  <sheetData>
    <row r="1" spans="1:6" ht="16.5" thickBot="1"/>
    <row r="2" spans="1:6" s="3" customFormat="1" ht="16.5" thickBot="1">
      <c r="A2" s="6"/>
      <c r="B2" s="139" t="s">
        <v>111</v>
      </c>
      <c r="C2" s="140"/>
      <c r="D2" s="140"/>
      <c r="E2" s="140"/>
      <c r="F2" s="141"/>
    </row>
    <row r="3" spans="1:6" s="3" customFormat="1">
      <c r="A3" s="6"/>
      <c r="B3" s="144" t="s">
        <v>45</v>
      </c>
      <c r="C3" s="145"/>
      <c r="D3" s="84" t="s">
        <v>0</v>
      </c>
      <c r="E3" s="84" t="s">
        <v>1</v>
      </c>
      <c r="F3" s="132" t="s">
        <v>135</v>
      </c>
    </row>
    <row r="4" spans="1:6">
      <c r="B4" s="123"/>
      <c r="C4" s="73" t="s">
        <v>126</v>
      </c>
      <c r="D4" s="15"/>
      <c r="E4" s="15"/>
      <c r="F4" s="124"/>
    </row>
    <row r="5" spans="1:6">
      <c r="B5" s="125" t="s">
        <v>2</v>
      </c>
      <c r="C5" s="2" t="s">
        <v>127</v>
      </c>
      <c r="D5" s="8"/>
      <c r="E5" s="8"/>
      <c r="F5" s="126"/>
    </row>
    <row r="6" spans="1:6" s="3" customFormat="1">
      <c r="A6" s="6"/>
      <c r="B6" s="127" t="s">
        <v>3</v>
      </c>
      <c r="C6" s="76" t="s">
        <v>4</v>
      </c>
      <c r="D6" s="74"/>
      <c r="E6" s="74"/>
      <c r="F6" s="128"/>
    </row>
    <row r="7" spans="1:6">
      <c r="B7" s="123"/>
      <c r="C7" s="73" t="s">
        <v>128</v>
      </c>
      <c r="D7" s="15"/>
      <c r="E7" s="15"/>
      <c r="F7" s="124"/>
    </row>
    <row r="8" spans="1:6">
      <c r="B8" s="125" t="s">
        <v>2</v>
      </c>
      <c r="C8" s="2" t="s">
        <v>129</v>
      </c>
      <c r="D8" s="8"/>
      <c r="E8" s="8"/>
      <c r="F8" s="126"/>
    </row>
    <row r="9" spans="1:6" s="3" customFormat="1">
      <c r="A9" s="6"/>
      <c r="B9" s="127" t="s">
        <v>3</v>
      </c>
      <c r="C9" s="76" t="s">
        <v>5</v>
      </c>
      <c r="D9" s="74"/>
      <c r="E9" s="74"/>
      <c r="F9" s="128"/>
    </row>
    <row r="10" spans="1:6">
      <c r="B10" s="123"/>
      <c r="C10" s="73" t="s">
        <v>130</v>
      </c>
      <c r="D10" s="15"/>
      <c r="E10" s="15"/>
      <c r="F10" s="124"/>
    </row>
    <row r="11" spans="1:6">
      <c r="B11" s="125" t="s">
        <v>2</v>
      </c>
      <c r="C11" s="2" t="s">
        <v>131</v>
      </c>
      <c r="D11" s="8"/>
      <c r="E11" s="8"/>
      <c r="F11" s="126"/>
    </row>
    <row r="12" spans="1:6" s="3" customFormat="1">
      <c r="A12" s="6"/>
      <c r="B12" s="127" t="s">
        <v>3</v>
      </c>
      <c r="C12" s="76" t="s">
        <v>6</v>
      </c>
      <c r="D12" s="74"/>
      <c r="E12" s="74"/>
      <c r="F12" s="128"/>
    </row>
    <row r="13" spans="1:6" s="3" customFormat="1">
      <c r="A13" s="6"/>
      <c r="B13" s="129"/>
      <c r="C13" s="78" t="s">
        <v>44</v>
      </c>
      <c r="D13" s="75"/>
      <c r="E13" s="75"/>
      <c r="F13" s="130"/>
    </row>
    <row r="14" spans="1:6">
      <c r="B14" s="123"/>
      <c r="C14" s="73" t="s">
        <v>132</v>
      </c>
      <c r="D14" s="15"/>
      <c r="E14" s="15"/>
      <c r="F14" s="124"/>
    </row>
    <row r="15" spans="1:6">
      <c r="B15" s="125" t="s">
        <v>2</v>
      </c>
      <c r="C15" s="2" t="s">
        <v>133</v>
      </c>
      <c r="D15" s="8"/>
      <c r="E15" s="8"/>
      <c r="F15" s="126"/>
    </row>
    <row r="16" spans="1:6" s="3" customFormat="1">
      <c r="A16" s="6"/>
      <c r="B16" s="129" t="s">
        <v>3</v>
      </c>
      <c r="C16" s="77" t="s">
        <v>7</v>
      </c>
      <c r="D16" s="75"/>
      <c r="E16" s="75"/>
      <c r="F16" s="130"/>
    </row>
    <row r="17" spans="2:6" ht="16.5" thickBot="1">
      <c r="B17" s="142" t="s">
        <v>134</v>
      </c>
      <c r="C17" s="143"/>
      <c r="D17" s="50"/>
      <c r="E17" s="50"/>
      <c r="F17" s="131"/>
    </row>
  </sheetData>
  <mergeCells count="3">
    <mergeCell ref="B2:F2"/>
    <mergeCell ref="B17:C17"/>
    <mergeCell ref="B3:C3"/>
  </mergeCells>
  <phoneticPr fontId="0" type="noConversion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showGridLines="0" workbookViewId="0">
      <selection activeCell="B2" sqref="B2:E2"/>
    </sheetView>
  </sheetViews>
  <sheetFormatPr baseColWidth="10" defaultRowHeight="15.75"/>
  <cols>
    <col min="1" max="1" width="3.7109375" style="2" customWidth="1"/>
    <col min="2" max="2" width="47.7109375" style="2" customWidth="1"/>
    <col min="3" max="3" width="12.7109375" style="2" customWidth="1"/>
    <col min="4" max="4" width="47.7109375" style="2" customWidth="1"/>
    <col min="5" max="5" width="12.7109375" style="2" customWidth="1"/>
    <col min="6" max="16384" width="11.42578125" style="2"/>
  </cols>
  <sheetData>
    <row r="1" spans="2:5" ht="16.5" thickBot="1"/>
    <row r="2" spans="2:5" ht="31.5" customHeight="1" thickBot="1">
      <c r="B2" s="139" t="s">
        <v>137</v>
      </c>
      <c r="C2" s="134"/>
      <c r="D2" s="134"/>
      <c r="E2" s="135"/>
    </row>
    <row r="3" spans="2:5" s="4" customFormat="1">
      <c r="B3" s="85" t="s">
        <v>51</v>
      </c>
      <c r="C3" s="86" t="s">
        <v>52</v>
      </c>
      <c r="D3" s="86" t="s">
        <v>53</v>
      </c>
      <c r="E3" s="87" t="s">
        <v>52</v>
      </c>
    </row>
    <row r="4" spans="2:5" ht="15.75" customHeight="1">
      <c r="B4" s="88"/>
      <c r="C4" s="80"/>
      <c r="D4" s="80"/>
      <c r="E4" s="89"/>
    </row>
    <row r="5" spans="2:5" ht="15.75" customHeight="1">
      <c r="B5" s="33" t="s">
        <v>54</v>
      </c>
      <c r="C5" s="8"/>
      <c r="D5" s="81" t="s">
        <v>55</v>
      </c>
      <c r="E5" s="34"/>
    </row>
    <row r="6" spans="2:5">
      <c r="B6" s="53"/>
      <c r="C6" s="8"/>
      <c r="D6" s="81"/>
      <c r="E6" s="34"/>
    </row>
    <row r="7" spans="2:5">
      <c r="B7" s="53" t="s">
        <v>56</v>
      </c>
      <c r="C7" s="8"/>
      <c r="D7" s="81" t="s">
        <v>57</v>
      </c>
      <c r="E7" s="34"/>
    </row>
    <row r="8" spans="2:5">
      <c r="B8" s="53" t="s">
        <v>58</v>
      </c>
      <c r="C8" s="8"/>
      <c r="D8" s="81" t="s">
        <v>59</v>
      </c>
      <c r="E8" s="34"/>
    </row>
    <row r="9" spans="2:5">
      <c r="B9" s="53" t="s">
        <v>60</v>
      </c>
      <c r="C9" s="8"/>
      <c r="D9" s="81" t="s">
        <v>61</v>
      </c>
      <c r="E9" s="34"/>
    </row>
    <row r="10" spans="2:5">
      <c r="B10" s="53" t="s">
        <v>62</v>
      </c>
      <c r="C10" s="8"/>
      <c r="D10" s="81" t="s">
        <v>63</v>
      </c>
      <c r="E10" s="34"/>
    </row>
    <row r="11" spans="2:5">
      <c r="B11" s="53"/>
      <c r="C11" s="8"/>
      <c r="D11" s="81"/>
      <c r="E11" s="34"/>
    </row>
    <row r="12" spans="2:5">
      <c r="B12" s="53" t="s">
        <v>64</v>
      </c>
      <c r="C12" s="8"/>
      <c r="D12" s="81" t="s">
        <v>138</v>
      </c>
      <c r="E12" s="34"/>
    </row>
    <row r="13" spans="2:5">
      <c r="B13" s="53"/>
      <c r="C13" s="8"/>
      <c r="D13" s="81"/>
      <c r="E13" s="34"/>
    </row>
    <row r="14" spans="2:5">
      <c r="B14" s="53" t="s">
        <v>65</v>
      </c>
      <c r="C14" s="8"/>
      <c r="D14" s="81" t="s">
        <v>66</v>
      </c>
      <c r="E14" s="34"/>
    </row>
    <row r="15" spans="2:5">
      <c r="B15" s="53"/>
      <c r="C15" s="8"/>
      <c r="D15" s="81" t="s">
        <v>67</v>
      </c>
      <c r="E15" s="34"/>
    </row>
    <row r="16" spans="2:5">
      <c r="B16" s="53"/>
      <c r="C16" s="8"/>
      <c r="D16" s="81" t="s">
        <v>68</v>
      </c>
      <c r="E16" s="34"/>
    </row>
    <row r="17" spans="2:5">
      <c r="B17" s="53"/>
      <c r="C17" s="8"/>
      <c r="D17" s="81"/>
      <c r="E17" s="34"/>
    </row>
    <row r="18" spans="2:5">
      <c r="B18" s="53" t="s">
        <v>69</v>
      </c>
      <c r="C18" s="8"/>
      <c r="D18" s="81" t="s">
        <v>70</v>
      </c>
      <c r="E18" s="34"/>
    </row>
    <row r="19" spans="2:5">
      <c r="B19" s="90"/>
      <c r="C19" s="14"/>
      <c r="D19" s="54"/>
      <c r="E19" s="41"/>
    </row>
    <row r="20" spans="2:5" s="4" customFormat="1">
      <c r="B20" s="94" t="s">
        <v>71</v>
      </c>
      <c r="C20" s="74"/>
      <c r="D20" s="95" t="s">
        <v>72</v>
      </c>
      <c r="E20" s="96"/>
    </row>
    <row r="21" spans="2:5" s="4" customFormat="1">
      <c r="B21" s="92" t="s">
        <v>73</v>
      </c>
      <c r="C21" s="148"/>
      <c r="D21" s="82" t="s">
        <v>73</v>
      </c>
      <c r="E21" s="146"/>
    </row>
    <row r="22" spans="2:5" s="4" customFormat="1">
      <c r="B22" s="93" t="s">
        <v>74</v>
      </c>
      <c r="C22" s="149"/>
      <c r="D22" s="83" t="s">
        <v>75</v>
      </c>
      <c r="E22" s="147"/>
    </row>
    <row r="23" spans="2:5" s="4" customFormat="1" ht="16.5" thickBot="1">
      <c r="B23" s="97" t="s">
        <v>41</v>
      </c>
      <c r="C23" s="98"/>
      <c r="D23" s="99" t="s">
        <v>41</v>
      </c>
      <c r="E23" s="100"/>
    </row>
  </sheetData>
  <mergeCells count="3">
    <mergeCell ref="B2:E2"/>
    <mergeCell ref="E21:E22"/>
    <mergeCell ref="C21:C22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7"/>
  <sheetViews>
    <sheetView showGridLines="0" workbookViewId="0">
      <selection activeCell="B2" sqref="B2:E2"/>
    </sheetView>
  </sheetViews>
  <sheetFormatPr baseColWidth="10" defaultRowHeight="15.75"/>
  <cols>
    <col min="1" max="1" width="3.7109375" style="2" customWidth="1"/>
    <col min="2" max="2" width="56.7109375" style="2" customWidth="1"/>
    <col min="3" max="5" width="13.7109375" style="2" customWidth="1"/>
    <col min="6" max="16384" width="11.42578125" style="2"/>
  </cols>
  <sheetData>
    <row r="1" spans="2:5" ht="34.5" customHeight="1" thickBot="1"/>
    <row r="2" spans="2:5" ht="39" customHeight="1" thickBot="1">
      <c r="B2" s="166" t="s">
        <v>139</v>
      </c>
      <c r="C2" s="137"/>
      <c r="D2" s="137"/>
      <c r="E2" s="138"/>
    </row>
    <row r="3" spans="2:5" ht="20.100000000000001" customHeight="1">
      <c r="B3" s="169" t="s">
        <v>76</v>
      </c>
      <c r="C3" s="167" t="s">
        <v>77</v>
      </c>
      <c r="D3" s="167"/>
      <c r="E3" s="168"/>
    </row>
    <row r="4" spans="2:5" ht="20.100000000000001" customHeight="1">
      <c r="B4" s="170"/>
      <c r="C4" s="101" t="s">
        <v>78</v>
      </c>
      <c r="D4" s="101" t="s">
        <v>79</v>
      </c>
      <c r="E4" s="103" t="s">
        <v>80</v>
      </c>
    </row>
    <row r="5" spans="2:5" ht="20.100000000000001" customHeight="1">
      <c r="B5" s="171"/>
      <c r="C5" s="102">
        <v>1</v>
      </c>
      <c r="D5" s="102">
        <v>2</v>
      </c>
      <c r="E5" s="104" t="s">
        <v>81</v>
      </c>
    </row>
    <row r="6" spans="2:5" ht="20.100000000000001" customHeight="1">
      <c r="B6" s="105" t="s">
        <v>82</v>
      </c>
      <c r="C6" s="80"/>
      <c r="D6" s="80"/>
      <c r="E6" s="106"/>
    </row>
    <row r="7" spans="2:5" ht="20.100000000000001" customHeight="1">
      <c r="B7" s="107" t="s">
        <v>83</v>
      </c>
      <c r="C7" s="81"/>
      <c r="D7" s="81"/>
      <c r="E7" s="108"/>
    </row>
    <row r="8" spans="2:5" ht="20.100000000000001" customHeight="1">
      <c r="B8" s="53" t="s">
        <v>84</v>
      </c>
      <c r="C8" s="8"/>
      <c r="D8" s="8"/>
      <c r="E8" s="108"/>
    </row>
    <row r="9" spans="2:5" ht="20.100000000000001" customHeight="1">
      <c r="B9" s="53" t="s">
        <v>85</v>
      </c>
      <c r="C9" s="8"/>
      <c r="D9" s="8"/>
      <c r="E9" s="108"/>
    </row>
    <row r="10" spans="2:5" ht="20.100000000000001" customHeight="1">
      <c r="B10" s="53" t="s">
        <v>86</v>
      </c>
      <c r="C10" s="8"/>
      <c r="D10" s="8"/>
      <c r="E10" s="108"/>
    </row>
    <row r="11" spans="2:5" ht="20.100000000000001" customHeight="1">
      <c r="B11" s="53" t="s">
        <v>87</v>
      </c>
      <c r="C11" s="8"/>
      <c r="D11" s="8"/>
      <c r="E11" s="108"/>
    </row>
    <row r="12" spans="2:5" ht="20.100000000000001" customHeight="1">
      <c r="B12" s="107" t="s">
        <v>88</v>
      </c>
      <c r="C12" s="8"/>
      <c r="D12" s="8"/>
      <c r="E12" s="108"/>
    </row>
    <row r="13" spans="2:5" ht="20.100000000000001" customHeight="1">
      <c r="B13" s="53" t="s">
        <v>89</v>
      </c>
      <c r="C13" s="8"/>
      <c r="D13" s="8"/>
      <c r="E13" s="108"/>
    </row>
    <row r="14" spans="2:5" ht="20.100000000000001" customHeight="1">
      <c r="B14" s="53" t="s">
        <v>90</v>
      </c>
      <c r="C14" s="8"/>
      <c r="D14" s="8"/>
      <c r="E14" s="108"/>
    </row>
    <row r="15" spans="2:5" ht="20.100000000000001" customHeight="1">
      <c r="B15" s="53" t="s">
        <v>91</v>
      </c>
      <c r="C15" s="14"/>
      <c r="D15" s="14"/>
      <c r="E15" s="108"/>
    </row>
    <row r="16" spans="2:5" ht="20.100000000000001" customHeight="1">
      <c r="B16" s="42" t="s">
        <v>12</v>
      </c>
      <c r="C16" s="10"/>
      <c r="D16" s="10"/>
      <c r="E16" s="109"/>
    </row>
    <row r="17" spans="2:5" ht="20.100000000000001" customHeight="1">
      <c r="B17" s="157" t="s">
        <v>92</v>
      </c>
      <c r="C17" s="158"/>
      <c r="D17" s="159"/>
      <c r="E17" s="36"/>
    </row>
    <row r="18" spans="2:5" ht="20.100000000000001" customHeight="1">
      <c r="B18" s="105" t="s">
        <v>93</v>
      </c>
      <c r="C18" s="80"/>
      <c r="D18" s="80"/>
      <c r="E18" s="110"/>
    </row>
    <row r="19" spans="2:5" ht="20.100000000000001" customHeight="1">
      <c r="B19" s="53" t="s">
        <v>94</v>
      </c>
      <c r="C19" s="8"/>
      <c r="D19" s="8"/>
      <c r="E19" s="111"/>
    </row>
    <row r="20" spans="2:5" ht="20.100000000000001" customHeight="1">
      <c r="B20" s="53" t="s">
        <v>95</v>
      </c>
      <c r="C20" s="8"/>
      <c r="D20" s="8"/>
      <c r="E20" s="111"/>
    </row>
    <row r="21" spans="2:5" ht="20.100000000000001" customHeight="1">
      <c r="B21" s="42" t="s">
        <v>12</v>
      </c>
      <c r="C21" s="10"/>
      <c r="D21" s="10"/>
      <c r="E21" s="111"/>
    </row>
    <row r="22" spans="2:5" ht="20.100000000000001" customHeight="1">
      <c r="B22" s="153" t="s">
        <v>96</v>
      </c>
      <c r="C22" s="154"/>
      <c r="D22" s="154"/>
      <c r="E22" s="112"/>
    </row>
    <row r="23" spans="2:5" ht="20.100000000000001" customHeight="1">
      <c r="B23" s="162" t="s">
        <v>97</v>
      </c>
      <c r="C23" s="163"/>
      <c r="D23" s="163"/>
      <c r="E23" s="89"/>
    </row>
    <row r="24" spans="2:5" ht="20.100000000000001" customHeight="1">
      <c r="B24" s="155" t="s">
        <v>98</v>
      </c>
      <c r="C24" s="156"/>
      <c r="D24" s="156"/>
      <c r="E24" s="113"/>
    </row>
    <row r="25" spans="2:5" ht="20.100000000000001" customHeight="1">
      <c r="B25" s="155" t="s">
        <v>99</v>
      </c>
      <c r="C25" s="156"/>
      <c r="D25" s="156"/>
      <c r="E25" s="114"/>
    </row>
    <row r="26" spans="2:5" ht="20.100000000000001" customHeight="1">
      <c r="B26" s="155" t="s">
        <v>100</v>
      </c>
      <c r="C26" s="156"/>
      <c r="D26" s="156"/>
      <c r="E26" s="115"/>
    </row>
    <row r="27" spans="2:5" ht="20.100000000000001" customHeight="1">
      <c r="B27" s="116" t="s">
        <v>101</v>
      </c>
      <c r="C27" s="80"/>
      <c r="D27" s="80"/>
      <c r="E27" s="108"/>
    </row>
    <row r="28" spans="2:5" ht="20.100000000000001" customHeight="1">
      <c r="B28" s="65" t="s">
        <v>102</v>
      </c>
      <c r="C28" s="8"/>
      <c r="D28" s="8"/>
      <c r="E28" s="108"/>
    </row>
    <row r="29" spans="2:5" ht="20.100000000000001" customHeight="1">
      <c r="B29" s="65" t="s">
        <v>103</v>
      </c>
      <c r="C29" s="8"/>
      <c r="D29" s="8"/>
      <c r="E29" s="108"/>
    </row>
    <row r="30" spans="2:5" ht="20.100000000000001" customHeight="1">
      <c r="B30" s="67" t="s">
        <v>104</v>
      </c>
      <c r="C30" s="14"/>
      <c r="D30" s="14"/>
      <c r="E30" s="108"/>
    </row>
    <row r="31" spans="2:5" ht="20.100000000000001" customHeight="1">
      <c r="B31" s="91" t="s">
        <v>12</v>
      </c>
      <c r="C31" s="10"/>
      <c r="D31" s="10"/>
      <c r="E31" s="109"/>
    </row>
    <row r="32" spans="2:5" ht="20.100000000000001" customHeight="1">
      <c r="B32" s="157" t="s">
        <v>105</v>
      </c>
      <c r="C32" s="158"/>
      <c r="D32" s="159"/>
      <c r="E32" s="36"/>
    </row>
    <row r="33" spans="2:5" ht="20.100000000000001" customHeight="1">
      <c r="B33" s="162" t="s">
        <v>76</v>
      </c>
      <c r="C33" s="163"/>
      <c r="D33" s="164"/>
      <c r="E33" s="40"/>
    </row>
    <row r="34" spans="2:5" ht="20.100000000000001" customHeight="1">
      <c r="B34" s="155" t="s">
        <v>106</v>
      </c>
      <c r="C34" s="156"/>
      <c r="D34" s="165"/>
      <c r="E34" s="34"/>
    </row>
    <row r="35" spans="2:5" ht="20.100000000000001" customHeight="1">
      <c r="B35" s="155" t="s">
        <v>107</v>
      </c>
      <c r="C35" s="160"/>
      <c r="D35" s="161"/>
      <c r="E35" s="117"/>
    </row>
    <row r="36" spans="2:5" ht="20.100000000000001" customHeight="1">
      <c r="B36" s="155" t="s">
        <v>99</v>
      </c>
      <c r="C36" s="160"/>
      <c r="D36" s="161"/>
      <c r="E36" s="34"/>
    </row>
    <row r="37" spans="2:5" ht="20.100000000000001" customHeight="1" thickBot="1">
      <c r="B37" s="150" t="s">
        <v>108</v>
      </c>
      <c r="C37" s="151"/>
      <c r="D37" s="152"/>
      <c r="E37" s="118"/>
    </row>
  </sheetData>
  <mergeCells count="15">
    <mergeCell ref="B2:E2"/>
    <mergeCell ref="C3:E3"/>
    <mergeCell ref="B17:D17"/>
    <mergeCell ref="B35:D35"/>
    <mergeCell ref="B3:B5"/>
    <mergeCell ref="B37:D37"/>
    <mergeCell ref="B22:D22"/>
    <mergeCell ref="B24:D24"/>
    <mergeCell ref="B26:D26"/>
    <mergeCell ref="B32:D32"/>
    <mergeCell ref="B36:D36"/>
    <mergeCell ref="B23:D23"/>
    <mergeCell ref="B25:D25"/>
    <mergeCell ref="B33:D33"/>
    <mergeCell ref="B34:D34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>
      <selection activeCell="B2" sqref="B2"/>
    </sheetView>
  </sheetViews>
  <sheetFormatPr baseColWidth="10" defaultRowHeight="15.75"/>
  <cols>
    <col min="1" max="1" width="2.42578125" style="1" customWidth="1"/>
    <col min="2" max="2" width="100.7109375" style="1" customWidth="1"/>
    <col min="3" max="4" width="15.7109375" style="1" customWidth="1"/>
    <col min="5" max="16384" width="11.42578125" style="1"/>
  </cols>
  <sheetData>
    <row r="1" spans="2:5" ht="16.5" customHeight="1" thickBot="1">
      <c r="B1" s="119"/>
      <c r="C1" s="119"/>
      <c r="D1" s="119"/>
      <c r="E1" s="79"/>
    </row>
    <row r="2" spans="2:5" ht="16.5" thickBot="1">
      <c r="B2" s="121" t="s">
        <v>111</v>
      </c>
    </row>
    <row r="3" spans="2:5" ht="249.95" customHeight="1" thickBot="1">
      <c r="B3" s="122"/>
    </row>
    <row r="4" spans="2:5">
      <c r="B4" s="120"/>
      <c r="C4" s="119"/>
      <c r="D4" s="119"/>
      <c r="E4" s="119"/>
    </row>
    <row r="5" spans="2:5">
      <c r="B5" s="120"/>
      <c r="C5" s="119"/>
      <c r="D5" s="119"/>
      <c r="E5" s="119"/>
    </row>
    <row r="6" spans="2:5">
      <c r="B6" s="120"/>
      <c r="C6" s="119"/>
      <c r="D6" s="119"/>
      <c r="E6" s="119"/>
    </row>
    <row r="7" spans="2:5">
      <c r="B7" s="120"/>
      <c r="C7" s="119"/>
      <c r="D7" s="119"/>
      <c r="E7" s="119"/>
    </row>
    <row r="8" spans="2:5">
      <c r="B8" s="120"/>
      <c r="C8" s="119"/>
      <c r="D8" s="119"/>
      <c r="E8" s="119"/>
    </row>
    <row r="9" spans="2:5">
      <c r="B9" s="119"/>
      <c r="C9" s="119"/>
      <c r="D9" s="119"/>
      <c r="E9" s="119"/>
    </row>
  </sheetData>
  <phoneticPr fontId="0" type="noConversion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Bilans financiers</vt:lpstr>
      <vt:lpstr>Bilans fonctionnels</vt:lpstr>
      <vt:lpstr>Analyse bilans fonctionnels</vt:lpstr>
      <vt:lpstr>TABFI1</vt:lpstr>
      <vt:lpstr>TABFI2</vt:lpstr>
      <vt:lpstr>Commentaires</vt:lpstr>
    </vt:vector>
  </TitlesOfParts>
  <Manager>GEA Brive</Manager>
  <Company>IUT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des Documents de Synthèse</dc:title>
  <dc:subject>ADSTD4.2Orme</dc:subject>
  <dc:creator>Daniel Antraigue</dc:creator>
  <cp:lastModifiedBy>Carlos JANUARIO</cp:lastModifiedBy>
  <cp:lastPrinted>2012-06-02T15:55:59Z</cp:lastPrinted>
  <dcterms:created xsi:type="dcterms:W3CDTF">2005-06-08T12:10:14Z</dcterms:created>
  <dcterms:modified xsi:type="dcterms:W3CDTF">2012-06-21T05:05:16Z</dcterms:modified>
  <cp:category>IEL</cp:category>
</cp:coreProperties>
</file>