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85" yWindow="135" windowWidth="13245" windowHeight="7785"/>
  </bookViews>
  <sheets>
    <sheet name="Bilans financiers" sheetId="2" r:id="rId1"/>
    <sheet name="Bilans fonctionnels" sheetId="3" r:id="rId2"/>
    <sheet name="Analyse bilans fonctionnels" sheetId="4" r:id="rId3"/>
    <sheet name="TABFI1" sheetId="6" r:id="rId4"/>
    <sheet name="TABFI2" sheetId="5" r:id="rId5"/>
    <sheet name="Commentaires" sheetId="7" r:id="rId6"/>
  </sheets>
  <calcPr calcId="125725"/>
</workbook>
</file>

<file path=xl/calcChain.xml><?xml version="1.0" encoding="utf-8"?>
<calcChain xmlns="http://schemas.openxmlformats.org/spreadsheetml/2006/main">
  <c r="D10" i="5"/>
  <c r="D16" s="1"/>
  <c r="C8"/>
  <c r="C16" s="1"/>
  <c r="E15" i="6"/>
  <c r="C19"/>
  <c r="C14" i="5"/>
  <c r="D20"/>
  <c r="D19"/>
  <c r="C29"/>
  <c r="C28"/>
  <c r="H17" i="2"/>
  <c r="H19"/>
  <c r="H21"/>
  <c r="H22"/>
  <c r="F13"/>
  <c r="G13"/>
  <c r="H13" s="1"/>
  <c r="K24"/>
  <c r="K13"/>
  <c r="C13"/>
  <c r="D13"/>
  <c r="E13" s="1"/>
  <c r="C24"/>
  <c r="D24"/>
  <c r="J24"/>
  <c r="J13"/>
  <c r="E7"/>
  <c r="C21" i="5"/>
  <c r="D31"/>
  <c r="E21" i="6"/>
  <c r="C4" i="3"/>
  <c r="D4"/>
  <c r="E5" i="4" s="1"/>
  <c r="C5" i="3"/>
  <c r="D5"/>
  <c r="E7" i="4" s="1"/>
  <c r="C6" i="3"/>
  <c r="D6"/>
  <c r="E10" i="4" s="1"/>
  <c r="C7" i="3"/>
  <c r="D7"/>
  <c r="E14" i="4" s="1"/>
  <c r="C8" i="3"/>
  <c r="D8"/>
  <c r="D25" i="2"/>
  <c r="G24"/>
  <c r="G25" s="1"/>
  <c r="F5" i="3"/>
  <c r="G5"/>
  <c r="F6"/>
  <c r="G6"/>
  <c r="E11" i="4" s="1"/>
  <c r="F7" i="3"/>
  <c r="G7"/>
  <c r="D15" i="4"/>
  <c r="E15"/>
  <c r="F15" s="1"/>
  <c r="D14"/>
  <c r="D16" s="1"/>
  <c r="D11"/>
  <c r="D10"/>
  <c r="D12" s="1"/>
  <c r="E8"/>
  <c r="F8" s="1"/>
  <c r="D7"/>
  <c r="D8"/>
  <c r="D5"/>
  <c r="E17" i="2"/>
  <c r="F24"/>
  <c r="F25" s="1"/>
  <c r="H9"/>
  <c r="H8"/>
  <c r="H7"/>
  <c r="C25"/>
  <c r="E22"/>
  <c r="E21"/>
  <c r="E19"/>
  <c r="E9"/>
  <c r="E8"/>
  <c r="E16" i="4" l="1"/>
  <c r="E12"/>
  <c r="F10"/>
  <c r="F14"/>
  <c r="C31" i="5"/>
  <c r="E32" s="1"/>
  <c r="D21"/>
  <c r="E22" s="1"/>
  <c r="D9" i="4"/>
  <c r="E9"/>
  <c r="F9" s="1"/>
  <c r="E24" i="2"/>
  <c r="E25" s="1"/>
  <c r="J10" s="1"/>
  <c r="J11" s="1"/>
  <c r="J25" s="1"/>
  <c r="H24"/>
  <c r="H25" s="1"/>
  <c r="K10" s="1"/>
  <c r="F7" i="4"/>
  <c r="E17" i="5"/>
  <c r="E35" s="1"/>
  <c r="E13" i="4"/>
  <c r="F16"/>
  <c r="F5"/>
  <c r="E17"/>
  <c r="F11"/>
  <c r="F12"/>
  <c r="D17"/>
  <c r="F4" i="3"/>
  <c r="D13" i="4"/>
  <c r="F13" s="1"/>
  <c r="C6" i="6" l="1"/>
  <c r="C21" s="1"/>
  <c r="C22" s="1"/>
  <c r="C24" s="1"/>
  <c r="K11" i="2"/>
  <c r="E37" i="5"/>
  <c r="E26"/>
  <c r="E24"/>
  <c r="F17" i="4"/>
  <c r="K25" i="2"/>
  <c r="G4" i="3"/>
  <c r="E22" i="6"/>
  <c r="E24" s="1"/>
  <c r="F8" i="3"/>
  <c r="D4" i="4"/>
  <c r="D6" l="1"/>
  <c r="G8" i="3"/>
  <c r="E4" i="4"/>
  <c r="E6" s="1"/>
  <c r="F6" l="1"/>
  <c r="F4"/>
</calcChain>
</file>

<file path=xl/sharedStrings.xml><?xml version="1.0" encoding="utf-8"?>
<sst xmlns="http://schemas.openxmlformats.org/spreadsheetml/2006/main" count="170" uniqueCount="141">
  <si>
    <t>N</t>
  </si>
  <si>
    <t>N-1</t>
  </si>
  <si>
    <t>-</t>
  </si>
  <si>
    <t>=</t>
  </si>
  <si>
    <t>FRNG</t>
  </si>
  <si>
    <t>BFRE</t>
  </si>
  <si>
    <t>BFRHE</t>
  </si>
  <si>
    <t>TN</t>
  </si>
  <si>
    <t>EMPLOIS STABLES</t>
  </si>
  <si>
    <t>RESSOURCES STABLES</t>
  </si>
  <si>
    <t>TRESORERIE ACTIVE</t>
  </si>
  <si>
    <t>TRESORERIE PASSIVE</t>
  </si>
  <si>
    <t>TOTAUX</t>
  </si>
  <si>
    <t>ACTIF</t>
  </si>
  <si>
    <t>Brut N</t>
  </si>
  <si>
    <t>Net N</t>
  </si>
  <si>
    <t>Brut N-1</t>
  </si>
  <si>
    <t>Net N-1</t>
  </si>
  <si>
    <t>PASSIF</t>
  </si>
  <si>
    <t>Actif immobilisé</t>
  </si>
  <si>
    <t>Capitaux propres</t>
  </si>
  <si>
    <t>Capital social</t>
  </si>
  <si>
    <t>Prime d'émission</t>
  </si>
  <si>
    <t>Constructions</t>
  </si>
  <si>
    <t>Report à nouveau</t>
  </si>
  <si>
    <t>Autres participations</t>
  </si>
  <si>
    <t>Résultat de l'exercice</t>
  </si>
  <si>
    <t>Prêts</t>
  </si>
  <si>
    <t>Total I</t>
  </si>
  <si>
    <t>Provisions pour risques et charges</t>
  </si>
  <si>
    <t>Actif circulant</t>
  </si>
  <si>
    <t>Total II</t>
  </si>
  <si>
    <t>Stocks de marchandises</t>
  </si>
  <si>
    <t>Dettes</t>
  </si>
  <si>
    <t>Dettes fournisseurs et comptes rattachés</t>
  </si>
  <si>
    <t>Valeurs mobilières de placement</t>
  </si>
  <si>
    <t>Dettes fiscales et sociales</t>
  </si>
  <si>
    <t>Disponibilités</t>
  </si>
  <si>
    <t>Dettes sur immob. et comptes rattachés</t>
  </si>
  <si>
    <t>Autres dettes hors exploitation</t>
  </si>
  <si>
    <t>Total III</t>
  </si>
  <si>
    <t>TOTAL GENERAL</t>
  </si>
  <si>
    <t>ACTIF EXPLOITATION</t>
  </si>
  <si>
    <t>PASSIF EXPLOITATION</t>
  </si>
  <si>
    <t>TOTAL BFR</t>
  </si>
  <si>
    <t>ELEMENTS</t>
  </si>
  <si>
    <t>Stocks de matières</t>
  </si>
  <si>
    <t>Stocks de produits finis</t>
  </si>
  <si>
    <t>Charges constatées d'avance</t>
  </si>
  <si>
    <t>Emprunts divers</t>
  </si>
  <si>
    <t>Produits constatés d'avance</t>
  </si>
  <si>
    <t>EMPLOIS</t>
  </si>
  <si>
    <t>Montants</t>
  </si>
  <si>
    <t>RESSOURCES</t>
  </si>
  <si>
    <t>Distributions mises en paiement au cours de l'exercice</t>
  </si>
  <si>
    <t>Capacité d'autofinancement de l'exercice</t>
  </si>
  <si>
    <t>Acquisitions d'éléments de l'actif immobilisé</t>
  </si>
  <si>
    <t>Cessions ou réductions d'éléments de l'actif immobilisé</t>
  </si>
  <si>
    <t>Immobilisations incorporelles</t>
  </si>
  <si>
    <t>Cessions d'immobilisations :</t>
  </si>
  <si>
    <t>Immobilisations corporelles</t>
  </si>
  <si>
    <t xml:space="preserve"> - incorporelles</t>
  </si>
  <si>
    <t>Immobilisations financières</t>
  </si>
  <si>
    <t xml:space="preserve"> - corporelles </t>
  </si>
  <si>
    <t>Charges à répartir sur plusieurs exercices</t>
  </si>
  <si>
    <t>Réductions des capitaux propres</t>
  </si>
  <si>
    <t>Augmentation des capitaux propres</t>
  </si>
  <si>
    <t>Augmentation de capital ou apports</t>
  </si>
  <si>
    <t>Augmentation des autres capitaux propres</t>
  </si>
  <si>
    <t>Remboursements des dettes financières</t>
  </si>
  <si>
    <t>Augmentation des dettes financières</t>
  </si>
  <si>
    <t>Total des emplois</t>
  </si>
  <si>
    <t>Total des ressources</t>
  </si>
  <si>
    <t xml:space="preserve">Variation du fonds de roulement net global </t>
  </si>
  <si>
    <t>(ressource nette)</t>
  </si>
  <si>
    <t>(emploi net)</t>
  </si>
  <si>
    <t>Variation du fonds de roulement net global</t>
  </si>
  <si>
    <t>Exercice : N</t>
  </si>
  <si>
    <t>Besoins</t>
  </si>
  <si>
    <t>Dégagements</t>
  </si>
  <si>
    <t>Solde</t>
  </si>
  <si>
    <t>(2)-(1)</t>
  </si>
  <si>
    <t>Variation "Exploitation"</t>
  </si>
  <si>
    <t>Variations des actifs d'exploitation</t>
  </si>
  <si>
    <t>Stocks et en-cours</t>
  </si>
  <si>
    <t>Avances et acomptes versés sur commandes</t>
  </si>
  <si>
    <t>Créances clients, comptes rattachés</t>
  </si>
  <si>
    <t>et autres créances d'exploitation</t>
  </si>
  <si>
    <t>Variations des dettes d'exploitation</t>
  </si>
  <si>
    <t>Avances, acomptes reçus sur commandes en cours</t>
  </si>
  <si>
    <t>Dettes fournisseurs, comptes rattachés</t>
  </si>
  <si>
    <t>et autres dettes d'exploitation</t>
  </si>
  <si>
    <t>A-Variation nette "Exploitation"</t>
  </si>
  <si>
    <t>Variation "Hors Exploitation"</t>
  </si>
  <si>
    <t>Variations des autres débiteurs</t>
  </si>
  <si>
    <t>Variations des autres créditeurs</t>
  </si>
  <si>
    <t>B-Variation nette "Hors Exploitation"</t>
  </si>
  <si>
    <t>TOTAL A + B</t>
  </si>
  <si>
    <t>Besoins de l'exercice en fonds de roulement</t>
  </si>
  <si>
    <t>ou</t>
  </si>
  <si>
    <t>Dégagement net de fonds de roulement de l'exercice</t>
  </si>
  <si>
    <t>Variation "Trésorerie"</t>
  </si>
  <si>
    <t>Variations des disponibilités</t>
  </si>
  <si>
    <t>Variations des concours bancaires courants</t>
  </si>
  <si>
    <t>et soldes créditeurs de banque</t>
  </si>
  <si>
    <t>C-Variation nette "Trésorerie"</t>
  </si>
  <si>
    <t>(Total A+B+C)</t>
  </si>
  <si>
    <t>Emploi net</t>
  </si>
  <si>
    <t>Ressource nette</t>
  </si>
  <si>
    <t xml:space="preserve">Réserves </t>
  </si>
  <si>
    <t>Terrains</t>
  </si>
  <si>
    <t>ANALYSE FONCTIONNELLE DES BILANS N et N-1 de l' entreprise ORME</t>
  </si>
  <si>
    <t>BILANS (en euros) de l'entreprise ORME au 31/12/N et au 31/12/N-1</t>
  </si>
  <si>
    <t>Inst. tech., matériel et outillage industriels</t>
  </si>
  <si>
    <t>Autres immobilisations corporelles</t>
  </si>
  <si>
    <t xml:space="preserve">Créances d'exploitation </t>
  </si>
  <si>
    <t>Créances clients et comptes rattachés</t>
  </si>
  <si>
    <t>Avances et acomptes reçus sur commandes</t>
  </si>
  <si>
    <t>Amort. / dépréciat</t>
  </si>
  <si>
    <t>Amort. / dépréciat.</t>
  </si>
  <si>
    <t>(1) Dont concours bancaires courants et soldes créditeurs de banques</t>
  </si>
  <si>
    <t>ACTIF HORS EXPLOITATION</t>
  </si>
  <si>
    <t>PASSIF HORS EXPLOITATION</t>
  </si>
  <si>
    <t>BILANS FONCTIONNELS de l'entreprise ORME au 31/12/N et au 31/12/N-1</t>
  </si>
  <si>
    <t>Ressources stables</t>
  </si>
  <si>
    <t>Emplois stables</t>
  </si>
  <si>
    <t>Actif circulant d'exploitation</t>
  </si>
  <si>
    <t>Passif circulant d'exploitation</t>
  </si>
  <si>
    <t>Actif circulant hors exploitation</t>
  </si>
  <si>
    <t>Passif circulant hors exploitation</t>
  </si>
  <si>
    <t>Trésorerie active</t>
  </si>
  <si>
    <t>Trésorerie passive</t>
  </si>
  <si>
    <t>Vérification : FRNG = BFRE + BFRHE + TN</t>
  </si>
  <si>
    <t>Variations</t>
  </si>
  <si>
    <t>Autres créances d'exploitation</t>
  </si>
  <si>
    <t>TABLEAU DE FINANCEMENT DE L'EXERCICE  N :  ORME
TABLEAU I</t>
  </si>
  <si>
    <t>Cessions ou réductions d'immobilisations financières</t>
  </si>
  <si>
    <t>TABLEAU DE FINANCEMENT DE L'EXERCICE : ORME
TABLEAU II</t>
  </si>
  <si>
    <t xml:space="preserve">Emprunts et dettes auprès établissements </t>
  </si>
  <si>
    <t>de crédit (1)</t>
  </si>
  <si>
    <r>
      <t xml:space="preserve">Zones de saisie </t>
    </r>
    <r>
      <rPr>
        <b/>
        <sz val="12"/>
        <rFont val="Wingdings"/>
        <charset val="2"/>
      </rPr>
      <t>ð</t>
    </r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</si>
</sst>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4" fontId="2" fillId="0" borderId="27" xfId="0" applyNumberFormat="1" applyFont="1" applyFill="1" applyBorder="1" applyAlignment="1">
      <alignment vertical="center"/>
    </xf>
    <xf numFmtId="4" fontId="4" fillId="0" borderId="21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2" fillId="0" borderId="27" xfId="0" applyNumberFormat="1" applyFont="1" applyFill="1" applyBorder="1" applyAlignment="1">
      <alignment horizontal="right" vertical="center"/>
    </xf>
    <xf numFmtId="4" fontId="2" fillId="0" borderId="21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horizontal="right" vertical="center"/>
    </xf>
    <xf numFmtId="2" fontId="2" fillId="0" borderId="27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4" fontId="2" fillId="0" borderId="31" xfId="0" applyNumberFormat="1" applyFont="1" applyFill="1" applyBorder="1" applyAlignment="1">
      <alignment vertical="center"/>
    </xf>
    <xf numFmtId="4" fontId="4" fillId="0" borderId="22" xfId="0" applyNumberFormat="1" applyFont="1" applyFill="1" applyBorder="1" applyAlignment="1">
      <alignment vertical="center"/>
    </xf>
    <xf numFmtId="4" fontId="3" fillId="0" borderId="24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2" fillId="0" borderId="33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vertical="center"/>
    </xf>
    <xf numFmtId="0" fontId="3" fillId="0" borderId="3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" fontId="3" fillId="0" borderId="23" xfId="0" applyNumberFormat="1" applyFont="1" applyFill="1" applyBorder="1" applyAlignment="1">
      <alignment horizontal="right" vertical="center"/>
    </xf>
    <xf numFmtId="0" fontId="3" fillId="0" borderId="36" xfId="0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vertical="center"/>
    </xf>
    <xf numFmtId="4" fontId="3" fillId="0" borderId="37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2" fontId="2" fillId="0" borderId="0" xfId="0" applyNumberFormat="1" applyFont="1" applyFill="1" applyBorder="1"/>
    <xf numFmtId="0" fontId="2" fillId="0" borderId="4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4" fontId="2" fillId="0" borderId="33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4" fontId="2" fillId="0" borderId="31" xfId="0" applyNumberFormat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left" vertical="center"/>
    </xf>
    <xf numFmtId="4" fontId="2" fillId="0" borderId="22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4" fontId="3" fillId="4" borderId="23" xfId="0" applyNumberFormat="1" applyFont="1" applyFill="1" applyBorder="1" applyAlignment="1">
      <alignment horizontal="right" vertical="center"/>
    </xf>
    <xf numFmtId="0" fontId="3" fillId="4" borderId="23" xfId="0" applyFont="1" applyFill="1" applyBorder="1" applyAlignment="1">
      <alignment horizontal="center" vertical="center"/>
    </xf>
    <xf numFmtId="4" fontId="3" fillId="4" borderId="37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4" fontId="2" fillId="0" borderId="3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vertical="center"/>
    </xf>
    <xf numFmtId="4" fontId="3" fillId="0" borderId="28" xfId="0" applyNumberFormat="1" applyFont="1" applyFill="1" applyBorder="1" applyAlignment="1">
      <alignment vertical="center"/>
    </xf>
    <xf numFmtId="4" fontId="3" fillId="5" borderId="3" xfId="0" applyNumberFormat="1" applyFont="1" applyFill="1" applyBorder="1" applyAlignment="1">
      <alignment vertical="center"/>
    </xf>
    <xf numFmtId="4" fontId="3" fillId="5" borderId="28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vertical="center"/>
    </xf>
    <xf numFmtId="4" fontId="3" fillId="4" borderId="28" xfId="0" applyNumberFormat="1" applyFont="1" applyFill="1" applyBorder="1" applyAlignment="1">
      <alignment vertical="center"/>
    </xf>
    <xf numFmtId="0" fontId="3" fillId="5" borderId="28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3" fillId="5" borderId="41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4" fontId="3" fillId="5" borderId="24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4" fontId="3" fillId="4" borderId="23" xfId="0" applyNumberFormat="1" applyFont="1" applyFill="1" applyBorder="1" applyAlignment="1">
      <alignment vertical="center"/>
    </xf>
    <xf numFmtId="0" fontId="3" fillId="4" borderId="23" xfId="0" applyFont="1" applyFill="1" applyBorder="1" applyAlignment="1">
      <alignment horizontal="right" vertical="center"/>
    </xf>
    <xf numFmtId="4" fontId="3" fillId="4" borderId="37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" fontId="3" fillId="2" borderId="33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4" fontId="2" fillId="5" borderId="33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4" fontId="2" fillId="5" borderId="31" xfId="0" applyNumberFormat="1" applyFont="1" applyFill="1" applyBorder="1" applyAlignment="1">
      <alignment vertical="center"/>
    </xf>
    <xf numFmtId="4" fontId="2" fillId="5" borderId="22" xfId="0" applyNumberFormat="1" applyFont="1" applyFill="1" applyBorder="1" applyAlignment="1">
      <alignment vertical="center"/>
    </xf>
    <xf numFmtId="4" fontId="2" fillId="5" borderId="43" xfId="0" applyNumberFormat="1" applyFont="1" applyFill="1" applyBorder="1" applyAlignment="1">
      <alignment vertical="center"/>
    </xf>
    <xf numFmtId="4" fontId="2" fillId="5" borderId="26" xfId="0" applyNumberFormat="1" applyFont="1" applyFill="1" applyBorder="1" applyAlignment="1">
      <alignment vertical="center"/>
    </xf>
    <xf numFmtId="4" fontId="3" fillId="0" borderId="33" xfId="0" applyNumberFormat="1" applyFont="1" applyFill="1" applyBorder="1" applyAlignment="1">
      <alignment vertical="center"/>
    </xf>
    <xf numFmtId="4" fontId="3" fillId="0" borderId="31" xfId="0" applyNumberFormat="1" applyFont="1" applyFill="1" applyBorder="1" applyAlignment="1"/>
    <xf numFmtId="0" fontId="2" fillId="0" borderId="31" xfId="0" applyFont="1" applyFill="1" applyBorder="1" applyAlignment="1">
      <alignment vertical="center"/>
    </xf>
    <xf numFmtId="4" fontId="3" fillId="0" borderId="22" xfId="0" applyNumberFormat="1" applyFont="1" applyFill="1" applyBorder="1" applyAlignment="1"/>
    <xf numFmtId="0" fontId="3" fillId="0" borderId="32" xfId="0" applyFont="1" applyFill="1" applyBorder="1" applyAlignment="1">
      <alignment horizontal="left" vertical="center"/>
    </xf>
    <xf numFmtId="4" fontId="3" fillId="0" borderId="31" xfId="0" applyNumberFormat="1" applyFont="1" applyFill="1" applyBorder="1" applyAlignment="1">
      <alignment vertical="center"/>
    </xf>
    <xf numFmtId="4" fontId="3" fillId="0" borderId="46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2" fillId="6" borderId="27" xfId="0" applyNumberFormat="1" applyFont="1" applyFill="1" applyBorder="1" applyAlignment="1" applyProtection="1">
      <alignment vertical="center"/>
      <protection locked="0"/>
    </xf>
    <xf numFmtId="4" fontId="2" fillId="6" borderId="27" xfId="0" applyNumberFormat="1" applyFont="1" applyFill="1" applyBorder="1" applyAlignment="1" applyProtection="1">
      <alignment vertical="center"/>
      <protection locked="0"/>
    </xf>
    <xf numFmtId="4" fontId="2" fillId="6" borderId="27" xfId="0" applyNumberFormat="1" applyFont="1" applyFill="1" applyBorder="1" applyAlignment="1" applyProtection="1">
      <alignment horizontal="right" vertical="center"/>
      <protection locked="0"/>
    </xf>
    <xf numFmtId="4" fontId="2" fillId="6" borderId="21" xfId="0" applyNumberFormat="1" applyFont="1" applyFill="1" applyBorder="1" applyAlignment="1" applyProtection="1">
      <alignment horizontal="right" vertical="center"/>
      <protection locked="0"/>
    </xf>
    <xf numFmtId="4" fontId="2" fillId="6" borderId="31" xfId="0" applyNumberFormat="1" applyFont="1" applyFill="1" applyBorder="1" applyAlignment="1" applyProtection="1">
      <alignment vertical="center"/>
      <protection locked="0"/>
    </xf>
    <xf numFmtId="4" fontId="2" fillId="6" borderId="3" xfId="0" applyNumberFormat="1" applyFont="1" applyFill="1" applyBorder="1" applyAlignment="1" applyProtection="1">
      <alignment vertical="center"/>
      <protection locked="0"/>
    </xf>
    <xf numFmtId="4" fontId="2" fillId="6" borderId="24" xfId="0" applyNumberFormat="1" applyFont="1" applyFill="1" applyBorder="1" applyAlignment="1" applyProtection="1">
      <alignment vertical="center"/>
      <protection locked="0"/>
    </xf>
    <xf numFmtId="4" fontId="2" fillId="6" borderId="21" xfId="0" applyNumberFormat="1" applyFont="1" applyFill="1" applyBorder="1" applyAlignment="1" applyProtection="1">
      <alignment vertical="center"/>
      <protection locked="0"/>
    </xf>
    <xf numFmtId="4" fontId="2" fillId="6" borderId="2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right" vertical="center"/>
    </xf>
    <xf numFmtId="2" fontId="2" fillId="6" borderId="35" xfId="0" applyNumberFormat="1" applyFont="1" applyFill="1" applyBorder="1" applyAlignment="1" applyProtection="1">
      <alignment vertical="center"/>
      <protection locked="0"/>
    </xf>
    <xf numFmtId="2" fontId="2" fillId="6" borderId="12" xfId="0" applyNumberFormat="1" applyFont="1" applyFill="1" applyBorder="1" applyAlignment="1" applyProtection="1">
      <alignment vertical="center"/>
      <protection locked="0"/>
    </xf>
    <xf numFmtId="0" fontId="2" fillId="6" borderId="2" xfId="0" applyFont="1" applyFill="1" applyBorder="1" applyAlignment="1" applyProtection="1">
      <alignment horizontal="justify" vertical="center" wrapText="1"/>
      <protection locked="0"/>
    </xf>
    <xf numFmtId="0" fontId="3" fillId="6" borderId="2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6"/>
  <sheetViews>
    <sheetView showGridLines="0" showZeros="0" tabSelected="1" topLeftCell="C1" workbookViewId="0">
      <selection activeCell="H23" sqref="H23"/>
    </sheetView>
  </sheetViews>
  <sheetFormatPr baseColWidth="10" defaultRowHeight="15.75"/>
  <cols>
    <col min="1" max="1" width="3.7109375" style="2" customWidth="1"/>
    <col min="2" max="2" width="39.7109375" style="2" customWidth="1"/>
    <col min="3" max="8" width="11.7109375" style="2" customWidth="1"/>
    <col min="9" max="9" width="39.7109375" style="2" customWidth="1"/>
    <col min="10" max="11" width="11.7109375" style="2" customWidth="1"/>
    <col min="12" max="16384" width="11.42578125" style="2"/>
  </cols>
  <sheetData>
    <row r="1" spans="2:11" ht="16.5" thickBot="1">
      <c r="I1" s="136" t="s">
        <v>140</v>
      </c>
      <c r="J1" s="144"/>
      <c r="K1" s="145"/>
    </row>
    <row r="2" spans="2:11" ht="16.5" thickBot="1"/>
    <row r="3" spans="2:11" s="4" customFormat="1" ht="16.5" thickBot="1">
      <c r="B3" s="141" t="s">
        <v>112</v>
      </c>
      <c r="C3" s="142"/>
      <c r="D3" s="142"/>
      <c r="E3" s="142"/>
      <c r="F3" s="142"/>
      <c r="G3" s="142"/>
      <c r="H3" s="142"/>
      <c r="I3" s="142"/>
      <c r="J3" s="142"/>
      <c r="K3" s="143"/>
    </row>
    <row r="4" spans="2:11" s="4" customFormat="1" ht="31.5">
      <c r="B4" s="28" t="s">
        <v>13</v>
      </c>
      <c r="C4" s="27" t="s">
        <v>14</v>
      </c>
      <c r="D4" s="27" t="s">
        <v>119</v>
      </c>
      <c r="E4" s="27" t="s">
        <v>15</v>
      </c>
      <c r="F4" s="27" t="s">
        <v>16</v>
      </c>
      <c r="G4" s="27" t="s">
        <v>118</v>
      </c>
      <c r="H4" s="27" t="s">
        <v>17</v>
      </c>
      <c r="I4" s="27" t="s">
        <v>18</v>
      </c>
      <c r="J4" s="27" t="s">
        <v>0</v>
      </c>
      <c r="K4" s="29" t="s">
        <v>1</v>
      </c>
    </row>
    <row r="5" spans="2:11" s="4" customFormat="1">
      <c r="B5" s="30" t="s">
        <v>19</v>
      </c>
      <c r="C5" s="7"/>
      <c r="D5" s="7"/>
      <c r="E5" s="7"/>
      <c r="F5" s="7"/>
      <c r="G5" s="7"/>
      <c r="H5" s="7"/>
      <c r="I5" s="20" t="s">
        <v>20</v>
      </c>
      <c r="J5" s="7"/>
      <c r="K5" s="31"/>
    </row>
    <row r="6" spans="2:11">
      <c r="B6" s="32" t="s">
        <v>110</v>
      </c>
      <c r="C6" s="127"/>
      <c r="D6" s="127"/>
      <c r="E6" s="26"/>
      <c r="F6" s="127"/>
      <c r="G6" s="127"/>
      <c r="H6" s="26"/>
      <c r="I6" s="21" t="s">
        <v>21</v>
      </c>
      <c r="J6" s="128"/>
      <c r="K6" s="131"/>
    </row>
    <row r="7" spans="2:11">
      <c r="B7" s="32" t="s">
        <v>23</v>
      </c>
      <c r="C7" s="128"/>
      <c r="D7" s="128"/>
      <c r="E7" s="8">
        <f>C7-D7</f>
        <v>0</v>
      </c>
      <c r="F7" s="128"/>
      <c r="G7" s="128"/>
      <c r="H7" s="8">
        <f>F7-G7</f>
        <v>0</v>
      </c>
      <c r="I7" s="21" t="s">
        <v>22</v>
      </c>
      <c r="J7" s="128"/>
      <c r="K7" s="131"/>
    </row>
    <row r="8" spans="2:11">
      <c r="B8" s="32" t="s">
        <v>113</v>
      </c>
      <c r="C8" s="128"/>
      <c r="D8" s="128"/>
      <c r="E8" s="8">
        <f>C8-D8</f>
        <v>0</v>
      </c>
      <c r="F8" s="128"/>
      <c r="G8" s="128"/>
      <c r="H8" s="8">
        <f>F8-G8</f>
        <v>0</v>
      </c>
      <c r="I8" s="21" t="s">
        <v>109</v>
      </c>
      <c r="J8" s="128"/>
      <c r="K8" s="131"/>
    </row>
    <row r="9" spans="2:11">
      <c r="B9" s="32" t="s">
        <v>114</v>
      </c>
      <c r="C9" s="128"/>
      <c r="D9" s="128"/>
      <c r="E9" s="8">
        <f>C9-D9</f>
        <v>0</v>
      </c>
      <c r="F9" s="128"/>
      <c r="G9" s="128"/>
      <c r="H9" s="8">
        <f>F9-G9</f>
        <v>0</v>
      </c>
      <c r="I9" s="21" t="s">
        <v>24</v>
      </c>
      <c r="J9" s="128"/>
      <c r="K9" s="131"/>
    </row>
    <row r="10" spans="2:11">
      <c r="B10" s="32" t="s">
        <v>25</v>
      </c>
      <c r="C10" s="128"/>
      <c r="D10" s="128"/>
      <c r="E10" s="8"/>
      <c r="F10" s="128"/>
      <c r="G10" s="128"/>
      <c r="H10" s="8"/>
      <c r="I10" s="22" t="s">
        <v>26</v>
      </c>
      <c r="J10" s="9">
        <f>E25-J6-J8-J24</f>
        <v>0</v>
      </c>
      <c r="K10" s="34">
        <f>H25-K6-K8-K24</f>
        <v>0</v>
      </c>
    </row>
    <row r="11" spans="2:11">
      <c r="B11" s="32" t="s">
        <v>27</v>
      </c>
      <c r="C11" s="128"/>
      <c r="D11" s="128"/>
      <c r="E11" s="8"/>
      <c r="F11" s="128"/>
      <c r="G11" s="128"/>
      <c r="H11" s="8"/>
      <c r="I11" s="19" t="s">
        <v>28</v>
      </c>
      <c r="J11" s="10">
        <f>SUM(J6:J10)</f>
        <v>0</v>
      </c>
      <c r="K11" s="35">
        <f>SUM(K6:K10)</f>
        <v>0</v>
      </c>
    </row>
    <row r="12" spans="2:11">
      <c r="B12" s="49"/>
      <c r="C12" s="50"/>
      <c r="D12" s="50"/>
      <c r="E12" s="50"/>
      <c r="F12" s="50"/>
      <c r="G12" s="50"/>
      <c r="H12" s="50"/>
      <c r="I12" s="21" t="s">
        <v>29</v>
      </c>
      <c r="J12" s="132"/>
      <c r="K12" s="133"/>
    </row>
    <row r="13" spans="2:11">
      <c r="B13" s="36" t="s">
        <v>28</v>
      </c>
      <c r="C13" s="10">
        <f>SUM(C6:C11)</f>
        <v>0</v>
      </c>
      <c r="D13" s="10">
        <f>SUM(D6:D11)</f>
        <v>0</v>
      </c>
      <c r="E13" s="10">
        <f t="shared" ref="E13" si="0">C13-D13</f>
        <v>0</v>
      </c>
      <c r="F13" s="10">
        <f>SUM(F6:F11)</f>
        <v>0</v>
      </c>
      <c r="G13" s="10">
        <f>SUM(G6:G11)</f>
        <v>0</v>
      </c>
      <c r="H13" s="10">
        <f t="shared" ref="H13" si="1">F13-G13</f>
        <v>0</v>
      </c>
      <c r="I13" s="19" t="s">
        <v>31</v>
      </c>
      <c r="J13" s="10">
        <f>J12</f>
        <v>0</v>
      </c>
      <c r="K13" s="35">
        <f>K12</f>
        <v>0</v>
      </c>
    </row>
    <row r="14" spans="2:11" s="4" customFormat="1">
      <c r="B14" s="37" t="s">
        <v>30</v>
      </c>
      <c r="C14" s="24"/>
      <c r="D14" s="24"/>
      <c r="E14" s="24"/>
      <c r="F14" s="24"/>
      <c r="G14" s="24"/>
      <c r="H14" s="24"/>
      <c r="I14" s="16" t="s">
        <v>33</v>
      </c>
      <c r="J14" s="11"/>
      <c r="K14" s="38"/>
    </row>
    <row r="15" spans="2:11">
      <c r="B15" s="32" t="s">
        <v>46</v>
      </c>
      <c r="C15" s="129"/>
      <c r="D15" s="129"/>
      <c r="E15" s="12"/>
      <c r="F15" s="129"/>
      <c r="G15" s="129"/>
      <c r="H15" s="12"/>
      <c r="I15" s="17" t="s">
        <v>138</v>
      </c>
      <c r="J15" s="8"/>
      <c r="K15" s="33"/>
    </row>
    <row r="16" spans="2:11">
      <c r="B16" s="32" t="s">
        <v>47</v>
      </c>
      <c r="C16" s="129"/>
      <c r="D16" s="129"/>
      <c r="E16" s="12"/>
      <c r="F16" s="129"/>
      <c r="G16" s="129"/>
      <c r="H16" s="12"/>
      <c r="I16" s="17" t="s">
        <v>139</v>
      </c>
      <c r="J16" s="128"/>
      <c r="K16" s="131"/>
    </row>
    <row r="17" spans="2:11">
      <c r="B17" s="32" t="s">
        <v>32</v>
      </c>
      <c r="C17" s="129"/>
      <c r="D17" s="129"/>
      <c r="E17" s="12">
        <f>C17-D17</f>
        <v>0</v>
      </c>
      <c r="F17" s="129"/>
      <c r="G17" s="129"/>
      <c r="H17" s="12">
        <f t="shared" ref="H17:H22" si="2">F17-G17</f>
        <v>0</v>
      </c>
      <c r="I17" s="17" t="s">
        <v>49</v>
      </c>
      <c r="J17" s="128"/>
      <c r="K17" s="131"/>
    </row>
    <row r="18" spans="2:11">
      <c r="B18" s="32" t="s">
        <v>115</v>
      </c>
      <c r="C18" s="129"/>
      <c r="D18" s="129"/>
      <c r="E18" s="12"/>
      <c r="F18" s="129"/>
      <c r="G18" s="129"/>
      <c r="H18" s="12"/>
      <c r="I18" s="17" t="s">
        <v>117</v>
      </c>
      <c r="J18" s="128"/>
      <c r="K18" s="131"/>
    </row>
    <row r="19" spans="2:11">
      <c r="B19" s="32" t="s">
        <v>116</v>
      </c>
      <c r="C19" s="129"/>
      <c r="D19" s="129"/>
      <c r="E19" s="12">
        <f>C19-D19</f>
        <v>0</v>
      </c>
      <c r="F19" s="129"/>
      <c r="G19" s="129"/>
      <c r="H19" s="12">
        <f t="shared" si="2"/>
        <v>0</v>
      </c>
      <c r="I19" s="17" t="s">
        <v>34</v>
      </c>
      <c r="J19" s="128"/>
      <c r="K19" s="131"/>
    </row>
    <row r="20" spans="2:11">
      <c r="B20" s="32" t="s">
        <v>134</v>
      </c>
      <c r="C20" s="129"/>
      <c r="D20" s="129"/>
      <c r="E20" s="12"/>
      <c r="F20" s="129"/>
      <c r="G20" s="129"/>
      <c r="H20" s="12"/>
      <c r="I20" s="18" t="s">
        <v>36</v>
      </c>
      <c r="J20" s="129"/>
      <c r="K20" s="131"/>
    </row>
    <row r="21" spans="2:11">
      <c r="B21" s="32" t="s">
        <v>35</v>
      </c>
      <c r="C21" s="129"/>
      <c r="D21" s="129"/>
      <c r="E21" s="12">
        <f>C21-D21</f>
        <v>0</v>
      </c>
      <c r="F21" s="129"/>
      <c r="G21" s="129"/>
      <c r="H21" s="12">
        <f t="shared" si="2"/>
        <v>0</v>
      </c>
      <c r="I21" s="18" t="s">
        <v>38</v>
      </c>
      <c r="J21" s="129"/>
      <c r="K21" s="131"/>
    </row>
    <row r="22" spans="2:11">
      <c r="B22" s="32" t="s">
        <v>37</v>
      </c>
      <c r="C22" s="129"/>
      <c r="D22" s="129"/>
      <c r="E22" s="12">
        <f>C22-D22</f>
        <v>0</v>
      </c>
      <c r="F22" s="129"/>
      <c r="G22" s="129"/>
      <c r="H22" s="12">
        <f t="shared" si="2"/>
        <v>0</v>
      </c>
      <c r="I22" s="17" t="s">
        <v>39</v>
      </c>
      <c r="J22" s="128"/>
      <c r="K22" s="131"/>
    </row>
    <row r="23" spans="2:11">
      <c r="B23" s="32" t="s">
        <v>48</v>
      </c>
      <c r="C23" s="130"/>
      <c r="D23" s="130"/>
      <c r="E23" s="25"/>
      <c r="F23" s="130"/>
      <c r="G23" s="130"/>
      <c r="H23" s="25"/>
      <c r="I23" s="17" t="s">
        <v>50</v>
      </c>
      <c r="J23" s="134"/>
      <c r="K23" s="135"/>
    </row>
    <row r="24" spans="2:11" s="4" customFormat="1">
      <c r="B24" s="40" t="s">
        <v>31</v>
      </c>
      <c r="C24" s="23">
        <f>SUM(C15:C23)</f>
        <v>0</v>
      </c>
      <c r="D24" s="23">
        <f>SUM(D15:D23)</f>
        <v>0</v>
      </c>
      <c r="E24" s="23">
        <f t="shared" ref="E24" si="3">C24-D24</f>
        <v>0</v>
      </c>
      <c r="F24" s="23">
        <f>SUM(F15:F23)</f>
        <v>0</v>
      </c>
      <c r="G24" s="23">
        <f>SUM(G15:G23)</f>
        <v>0</v>
      </c>
      <c r="H24" s="23">
        <f>SUM(H15:H23)</f>
        <v>0</v>
      </c>
      <c r="I24" s="15" t="s">
        <v>40</v>
      </c>
      <c r="J24" s="10">
        <f>SUM(J16:J23)</f>
        <v>0</v>
      </c>
      <c r="K24" s="35">
        <f>SUM(K16:K23)</f>
        <v>0</v>
      </c>
    </row>
    <row r="25" spans="2:11" s="4" customFormat="1" ht="16.5" thickBot="1">
      <c r="B25" s="43" t="s">
        <v>41</v>
      </c>
      <c r="C25" s="44">
        <f>C13+C24</f>
        <v>0</v>
      </c>
      <c r="D25" s="44">
        <f>D13+D24</f>
        <v>0</v>
      </c>
      <c r="E25" s="44">
        <f>E13+E24</f>
        <v>0</v>
      </c>
      <c r="F25" s="44">
        <f>F24+F13</f>
        <v>0</v>
      </c>
      <c r="G25" s="44">
        <f>G24+G13</f>
        <v>0</v>
      </c>
      <c r="H25" s="44">
        <f>H24+H13</f>
        <v>0</v>
      </c>
      <c r="I25" s="45" t="s">
        <v>41</v>
      </c>
      <c r="J25" s="46">
        <f>J11+J13+J24</f>
        <v>0</v>
      </c>
      <c r="K25" s="47">
        <f>K11+K13+K24</f>
        <v>0</v>
      </c>
    </row>
    <row r="26" spans="2:11" ht="16.5" thickBot="1">
      <c r="B26" s="41"/>
      <c r="C26" s="42"/>
      <c r="D26" s="42"/>
      <c r="E26" s="42"/>
      <c r="F26" s="42"/>
      <c r="G26" s="42"/>
      <c r="H26" s="42"/>
      <c r="I26" s="48" t="s">
        <v>120</v>
      </c>
      <c r="J26" s="137"/>
      <c r="K26" s="138"/>
    </row>
  </sheetData>
  <sheetProtection sheet="1" objects="1" scenarios="1"/>
  <mergeCells count="2">
    <mergeCell ref="B3:K3"/>
    <mergeCell ref="J1:K1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0"/>
  <sheetViews>
    <sheetView showGridLines="0" showZero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32.7109375" style="1" customWidth="1"/>
    <col min="3" max="4" width="12.7109375" style="1" customWidth="1"/>
    <col min="5" max="5" width="32.7109375" style="1" customWidth="1"/>
    <col min="6" max="7" width="12.7109375" style="1" customWidth="1"/>
    <col min="8" max="16384" width="11.42578125" style="1"/>
  </cols>
  <sheetData>
    <row r="1" spans="2:7" ht="16.5" thickBot="1"/>
    <row r="2" spans="2:7" s="3" customFormat="1" ht="16.5" thickBot="1">
      <c r="B2" s="146" t="s">
        <v>123</v>
      </c>
      <c r="C2" s="147"/>
      <c r="D2" s="147"/>
      <c r="E2" s="147"/>
      <c r="F2" s="147"/>
      <c r="G2" s="148"/>
    </row>
    <row r="3" spans="2:7" s="3" customFormat="1">
      <c r="B3" s="57" t="s">
        <v>13</v>
      </c>
      <c r="C3" s="56" t="s">
        <v>0</v>
      </c>
      <c r="D3" s="56" t="s">
        <v>1</v>
      </c>
      <c r="E3" s="56" t="s">
        <v>18</v>
      </c>
      <c r="F3" s="56" t="s">
        <v>0</v>
      </c>
      <c r="G3" s="58" t="s">
        <v>1</v>
      </c>
    </row>
    <row r="4" spans="2:7">
      <c r="B4" s="59" t="s">
        <v>8</v>
      </c>
      <c r="C4" s="55">
        <f>'Bilans financiers'!C13</f>
        <v>0</v>
      </c>
      <c r="D4" s="55">
        <f>'Bilans financiers'!F13</f>
        <v>0</v>
      </c>
      <c r="E4" s="52" t="s">
        <v>9</v>
      </c>
      <c r="F4" s="55">
        <f>'Bilans financiers'!J11+'Bilans financiers'!J13+'Bilans financiers'!J16+'Bilans financiers'!J17-'Bilans financiers'!J26+'Bilans financiers'!D25</f>
        <v>0</v>
      </c>
      <c r="G4" s="60">
        <f>'Bilans financiers'!K11+'Bilans financiers'!K13+'Bilans financiers'!K16+'Bilans financiers'!K17-'Bilans financiers'!K26+'Bilans financiers'!G25</f>
        <v>0</v>
      </c>
    </row>
    <row r="5" spans="2:7">
      <c r="B5" s="61" t="s">
        <v>42</v>
      </c>
      <c r="C5" s="12">
        <f>SUM('Bilans financiers'!C15:C20)+'Bilans financiers'!C23</f>
        <v>0</v>
      </c>
      <c r="D5" s="12">
        <f>SUM('Bilans financiers'!F15:F20)+'Bilans financiers'!F23</f>
        <v>0</v>
      </c>
      <c r="E5" s="53" t="s">
        <v>43</v>
      </c>
      <c r="F5" s="12">
        <f>'Bilans financiers'!J18+'Bilans financiers'!J19+'Bilans financiers'!J20+'Bilans financiers'!J23</f>
        <v>0</v>
      </c>
      <c r="G5" s="62">
        <f>'Bilans financiers'!K18+'Bilans financiers'!K19+'Bilans financiers'!K20+'Bilans financiers'!K23</f>
        <v>0</v>
      </c>
    </row>
    <row r="6" spans="2:7">
      <c r="B6" s="61" t="s">
        <v>121</v>
      </c>
      <c r="C6" s="12">
        <f>'Bilans financiers'!C21</f>
        <v>0</v>
      </c>
      <c r="D6" s="12">
        <f>'Bilans financiers'!F21</f>
        <v>0</v>
      </c>
      <c r="E6" s="53" t="s">
        <v>122</v>
      </c>
      <c r="F6" s="12">
        <f>'Bilans financiers'!J21+'Bilans financiers'!J22</f>
        <v>0</v>
      </c>
      <c r="G6" s="62">
        <f>'Bilans financiers'!K21+'Bilans financiers'!K22</f>
        <v>0</v>
      </c>
    </row>
    <row r="7" spans="2:7">
      <c r="B7" s="63" t="s">
        <v>10</v>
      </c>
      <c r="C7" s="12">
        <f>'Bilans financiers'!C22</f>
        <v>0</v>
      </c>
      <c r="D7" s="25">
        <f>'Bilans financiers'!F22</f>
        <v>0</v>
      </c>
      <c r="E7" s="54" t="s">
        <v>11</v>
      </c>
      <c r="F7" s="25">
        <f>'Bilans financiers'!J26</f>
        <v>0</v>
      </c>
      <c r="G7" s="64">
        <f>'Bilans financiers'!K26</f>
        <v>0</v>
      </c>
    </row>
    <row r="8" spans="2:7" s="3" customFormat="1" ht="16.5" thickBot="1">
      <c r="B8" s="65" t="s">
        <v>12</v>
      </c>
      <c r="C8" s="66">
        <f>SUM(C4:C7)</f>
        <v>0</v>
      </c>
      <c r="D8" s="66">
        <f>SUM(D4:D7)</f>
        <v>0</v>
      </c>
      <c r="E8" s="67" t="s">
        <v>12</v>
      </c>
      <c r="F8" s="66">
        <f>SUM(F4:F7)</f>
        <v>0</v>
      </c>
      <c r="G8" s="68">
        <f>SUM(G4:G7)</f>
        <v>0</v>
      </c>
    </row>
    <row r="10" spans="2:7">
      <c r="F10" s="51"/>
      <c r="G10" s="51"/>
    </row>
  </sheetData>
  <sheetProtection sheet="1" objects="1" scenarios="1"/>
  <mergeCells count="1">
    <mergeCell ref="B2:G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7"/>
  <sheetViews>
    <sheetView showGridLines="0" showZeros="0" workbookViewId="0">
      <selection activeCell="B2" sqref="B2:F2"/>
    </sheetView>
  </sheetViews>
  <sheetFormatPr baseColWidth="10" defaultRowHeight="15.75"/>
  <cols>
    <col min="1" max="2" width="3.7109375" style="5" customWidth="1"/>
    <col min="3" max="3" width="50.7109375" style="1" customWidth="1"/>
    <col min="4" max="6" width="15.7109375" style="1" customWidth="1"/>
    <col min="7" max="16384" width="11.42578125" style="1"/>
  </cols>
  <sheetData>
    <row r="2" spans="1:6" s="3" customFormat="1">
      <c r="A2" s="6"/>
      <c r="B2" s="149" t="s">
        <v>111</v>
      </c>
      <c r="C2" s="149"/>
      <c r="D2" s="149"/>
      <c r="E2" s="149"/>
      <c r="F2" s="149"/>
    </row>
    <row r="3" spans="1:6" s="3" customFormat="1">
      <c r="A3" s="6"/>
      <c r="B3" s="152" t="s">
        <v>45</v>
      </c>
      <c r="C3" s="152"/>
      <c r="D3" s="69" t="s">
        <v>0</v>
      </c>
      <c r="E3" s="69" t="s">
        <v>1</v>
      </c>
      <c r="F3" s="69" t="s">
        <v>133</v>
      </c>
    </row>
    <row r="4" spans="1:6">
      <c r="B4" s="70"/>
      <c r="C4" s="71" t="s">
        <v>124</v>
      </c>
      <c r="D4" s="14">
        <f>'Bilans fonctionnels'!F4</f>
        <v>0</v>
      </c>
      <c r="E4" s="14">
        <f>'Bilans fonctionnels'!G4</f>
        <v>0</v>
      </c>
      <c r="F4" s="72">
        <f t="shared" ref="F4:F16" si="0">D4-E4</f>
        <v>0</v>
      </c>
    </row>
    <row r="5" spans="1:6">
      <c r="B5" s="73" t="s">
        <v>2</v>
      </c>
      <c r="C5" s="2" t="s">
        <v>125</v>
      </c>
      <c r="D5" s="8">
        <f>'Bilans fonctionnels'!C4</f>
        <v>0</v>
      </c>
      <c r="E5" s="8">
        <f>'Bilans fonctionnels'!D4</f>
        <v>0</v>
      </c>
      <c r="F5" s="74">
        <f t="shared" si="0"/>
        <v>0</v>
      </c>
    </row>
    <row r="6" spans="1:6" s="3" customFormat="1">
      <c r="A6" s="6"/>
      <c r="B6" s="78" t="s">
        <v>3</v>
      </c>
      <c r="C6" s="81" t="s">
        <v>4</v>
      </c>
      <c r="D6" s="76">
        <f>D4-D5</f>
        <v>0</v>
      </c>
      <c r="E6" s="76">
        <f>E4-E5</f>
        <v>0</v>
      </c>
      <c r="F6" s="77">
        <f t="shared" si="0"/>
        <v>0</v>
      </c>
    </row>
    <row r="7" spans="1:6">
      <c r="B7" s="70"/>
      <c r="C7" s="71" t="s">
        <v>126</v>
      </c>
      <c r="D7" s="14">
        <f>'Bilans fonctionnels'!C5</f>
        <v>0</v>
      </c>
      <c r="E7" s="14">
        <f>'Bilans fonctionnels'!D5</f>
        <v>0</v>
      </c>
      <c r="F7" s="72">
        <f t="shared" si="0"/>
        <v>0</v>
      </c>
    </row>
    <row r="8" spans="1:6">
      <c r="B8" s="73" t="s">
        <v>2</v>
      </c>
      <c r="C8" s="2" t="s">
        <v>127</v>
      </c>
      <c r="D8" s="8">
        <f>'Bilans fonctionnels'!F5</f>
        <v>0</v>
      </c>
      <c r="E8" s="8">
        <f>'Bilans fonctionnels'!G5</f>
        <v>0</v>
      </c>
      <c r="F8" s="74">
        <f t="shared" si="0"/>
        <v>0</v>
      </c>
    </row>
    <row r="9" spans="1:6" s="3" customFormat="1">
      <c r="A9" s="6"/>
      <c r="B9" s="78" t="s">
        <v>3</v>
      </c>
      <c r="C9" s="81" t="s">
        <v>5</v>
      </c>
      <c r="D9" s="76">
        <f>D7-D8</f>
        <v>0</v>
      </c>
      <c r="E9" s="76">
        <f>E7-E8</f>
        <v>0</v>
      </c>
      <c r="F9" s="77">
        <f t="shared" si="0"/>
        <v>0</v>
      </c>
    </row>
    <row r="10" spans="1:6">
      <c r="B10" s="70"/>
      <c r="C10" s="71" t="s">
        <v>128</v>
      </c>
      <c r="D10" s="14">
        <f>'Bilans fonctionnels'!C6</f>
        <v>0</v>
      </c>
      <c r="E10" s="14">
        <f>'Bilans fonctionnels'!D6</f>
        <v>0</v>
      </c>
      <c r="F10" s="72">
        <f t="shared" si="0"/>
        <v>0</v>
      </c>
    </row>
    <row r="11" spans="1:6">
      <c r="B11" s="73" t="s">
        <v>2</v>
      </c>
      <c r="C11" s="2" t="s">
        <v>129</v>
      </c>
      <c r="D11" s="8">
        <f>'Bilans fonctionnels'!F6</f>
        <v>0</v>
      </c>
      <c r="E11" s="8">
        <f>'Bilans fonctionnels'!G6</f>
        <v>0</v>
      </c>
      <c r="F11" s="74">
        <f t="shared" si="0"/>
        <v>0</v>
      </c>
    </row>
    <row r="12" spans="1:6" s="3" customFormat="1">
      <c r="A12" s="6"/>
      <c r="B12" s="78" t="s">
        <v>3</v>
      </c>
      <c r="C12" s="81" t="s">
        <v>6</v>
      </c>
      <c r="D12" s="76">
        <f>D10-D11</f>
        <v>0</v>
      </c>
      <c r="E12" s="76">
        <f>E10-E11</f>
        <v>0</v>
      </c>
      <c r="F12" s="77">
        <f t="shared" si="0"/>
        <v>0</v>
      </c>
    </row>
    <row r="13" spans="1:6" s="3" customFormat="1">
      <c r="A13" s="6"/>
      <c r="B13" s="82"/>
      <c r="C13" s="84" t="s">
        <v>44</v>
      </c>
      <c r="D13" s="79">
        <f>D9+D12</f>
        <v>0</v>
      </c>
      <c r="E13" s="79">
        <f>E9+E12</f>
        <v>0</v>
      </c>
      <c r="F13" s="80">
        <f t="shared" si="0"/>
        <v>0</v>
      </c>
    </row>
    <row r="14" spans="1:6">
      <c r="B14" s="70"/>
      <c r="C14" s="71" t="s">
        <v>130</v>
      </c>
      <c r="D14" s="14">
        <f>'Bilans fonctionnels'!C7</f>
        <v>0</v>
      </c>
      <c r="E14" s="14">
        <f>'Bilans fonctionnels'!D7</f>
        <v>0</v>
      </c>
      <c r="F14" s="72">
        <f t="shared" si="0"/>
        <v>0</v>
      </c>
    </row>
    <row r="15" spans="1:6">
      <c r="B15" s="73" t="s">
        <v>2</v>
      </c>
      <c r="C15" s="2" t="s">
        <v>131</v>
      </c>
      <c r="D15" s="8">
        <f>'Bilans fonctionnels'!F7</f>
        <v>0</v>
      </c>
      <c r="E15" s="8">
        <f>'Bilans fonctionnels'!G7</f>
        <v>0</v>
      </c>
      <c r="F15" s="74">
        <f t="shared" si="0"/>
        <v>0</v>
      </c>
    </row>
    <row r="16" spans="1:6" s="3" customFormat="1">
      <c r="A16" s="6"/>
      <c r="B16" s="82" t="s">
        <v>3</v>
      </c>
      <c r="C16" s="83" t="s">
        <v>7</v>
      </c>
      <c r="D16" s="79">
        <f>D14-D15</f>
        <v>0</v>
      </c>
      <c r="E16" s="79">
        <f>E14-E15</f>
        <v>0</v>
      </c>
      <c r="F16" s="80">
        <f t="shared" si="0"/>
        <v>0</v>
      </c>
    </row>
    <row r="17" spans="2:6">
      <c r="B17" s="150" t="s">
        <v>132</v>
      </c>
      <c r="C17" s="151"/>
      <c r="D17" s="10">
        <f>D9+D12+D16</f>
        <v>0</v>
      </c>
      <c r="E17" s="10">
        <f>E9+E12+E16</f>
        <v>0</v>
      </c>
      <c r="F17" s="75">
        <f>F16+F12+F9</f>
        <v>0</v>
      </c>
    </row>
  </sheetData>
  <sheetProtection sheet="1" objects="1" scenarios="1"/>
  <mergeCells count="3">
    <mergeCell ref="B2:F2"/>
    <mergeCell ref="B17:C17"/>
    <mergeCell ref="B3:C3"/>
  </mergeCells>
  <phoneticPr fontId="0" type="noConversion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4"/>
  <sheetViews>
    <sheetView showGridLines="0" showZeros="0" workbookViewId="0">
      <selection activeCell="E1" sqref="E1"/>
    </sheetView>
  </sheetViews>
  <sheetFormatPr baseColWidth="10" defaultRowHeight="15.75"/>
  <cols>
    <col min="1" max="1" width="3.7109375" style="2" customWidth="1"/>
    <col min="2" max="2" width="47.7109375" style="2" customWidth="1"/>
    <col min="3" max="3" width="12.7109375" style="2" customWidth="1"/>
    <col min="4" max="4" width="47.7109375" style="2" customWidth="1"/>
    <col min="5" max="5" width="12.7109375" style="2" customWidth="1"/>
    <col min="6" max="16384" width="11.42578125" style="2"/>
  </cols>
  <sheetData>
    <row r="1" spans="2:5" ht="16.5" thickBot="1">
      <c r="D1" s="136" t="s">
        <v>140</v>
      </c>
      <c r="E1" s="140"/>
    </row>
    <row r="2" spans="2:5" ht="16.5" thickBot="1"/>
    <row r="3" spans="2:5" ht="31.5" customHeight="1" thickBot="1">
      <c r="B3" s="153" t="s">
        <v>135</v>
      </c>
      <c r="C3" s="142"/>
      <c r="D3" s="142"/>
      <c r="E3" s="143"/>
    </row>
    <row r="4" spans="2:5" s="4" customFormat="1">
      <c r="B4" s="90" t="s">
        <v>51</v>
      </c>
      <c r="C4" s="91" t="s">
        <v>52</v>
      </c>
      <c r="D4" s="91" t="s">
        <v>53</v>
      </c>
      <c r="E4" s="92" t="s">
        <v>52</v>
      </c>
    </row>
    <row r="5" spans="2:5" ht="15.75" customHeight="1">
      <c r="B5" s="93"/>
      <c r="C5" s="86"/>
      <c r="D5" s="86"/>
      <c r="E5" s="94"/>
    </row>
    <row r="6" spans="2:5" ht="15.75" customHeight="1">
      <c r="B6" s="32" t="s">
        <v>54</v>
      </c>
      <c r="C6" s="8">
        <f>'Bilans financiers'!K10</f>
        <v>0</v>
      </c>
      <c r="D6" s="87" t="s">
        <v>55</v>
      </c>
      <c r="E6" s="131"/>
    </row>
    <row r="7" spans="2:5">
      <c r="B7" s="49"/>
      <c r="C7" s="8"/>
      <c r="D7" s="87"/>
      <c r="E7" s="33"/>
    </row>
    <row r="8" spans="2:5">
      <c r="B8" s="49" t="s">
        <v>56</v>
      </c>
      <c r="C8" s="8"/>
      <c r="D8" s="87" t="s">
        <v>57</v>
      </c>
      <c r="E8" s="33"/>
    </row>
    <row r="9" spans="2:5">
      <c r="B9" s="49" t="s">
        <v>58</v>
      </c>
      <c r="C9" s="8"/>
      <c r="D9" s="87" t="s">
        <v>59</v>
      </c>
      <c r="E9" s="33"/>
    </row>
    <row r="10" spans="2:5">
      <c r="B10" s="49" t="s">
        <v>60</v>
      </c>
      <c r="C10" s="128"/>
      <c r="D10" s="87" t="s">
        <v>61</v>
      </c>
      <c r="E10" s="33"/>
    </row>
    <row r="11" spans="2:5">
      <c r="B11" s="49" t="s">
        <v>62</v>
      </c>
      <c r="C11" s="8"/>
      <c r="D11" s="87" t="s">
        <v>63</v>
      </c>
      <c r="E11" s="131"/>
    </row>
    <row r="12" spans="2:5">
      <c r="B12" s="49"/>
      <c r="C12" s="8"/>
      <c r="D12" s="87"/>
      <c r="E12" s="33"/>
    </row>
    <row r="13" spans="2:5">
      <c r="B13" s="49" t="s">
        <v>64</v>
      </c>
      <c r="C13" s="8"/>
      <c r="D13" s="87" t="s">
        <v>136</v>
      </c>
      <c r="E13" s="33"/>
    </row>
    <row r="14" spans="2:5">
      <c r="B14" s="49"/>
      <c r="C14" s="8"/>
      <c r="D14" s="87"/>
      <c r="E14" s="33"/>
    </row>
    <row r="15" spans="2:5">
      <c r="B15" s="49" t="s">
        <v>65</v>
      </c>
      <c r="C15" s="8"/>
      <c r="D15" s="87" t="s">
        <v>66</v>
      </c>
      <c r="E15" s="33">
        <f>'Bilans financiers'!J6-'Bilans financiers'!K6</f>
        <v>0</v>
      </c>
    </row>
    <row r="16" spans="2:5">
      <c r="B16" s="49"/>
      <c r="C16" s="8"/>
      <c r="D16" s="87" t="s">
        <v>67</v>
      </c>
      <c r="E16" s="33"/>
    </row>
    <row r="17" spans="2:5">
      <c r="B17" s="49"/>
      <c r="C17" s="8"/>
      <c r="D17" s="87" t="s">
        <v>68</v>
      </c>
      <c r="E17" s="33"/>
    </row>
    <row r="18" spans="2:5">
      <c r="B18" s="49"/>
      <c r="C18" s="8"/>
      <c r="D18" s="87"/>
      <c r="E18" s="33"/>
    </row>
    <row r="19" spans="2:5">
      <c r="B19" s="49" t="s">
        <v>69</v>
      </c>
      <c r="C19" s="8">
        <f>('Bilans financiers'!K16-'Bilans financiers'!K26)-('Bilans financiers'!J16-'Bilans financiers'!J26)</f>
        <v>0</v>
      </c>
      <c r="D19" s="87" t="s">
        <v>70</v>
      </c>
      <c r="E19" s="33">
        <v>0</v>
      </c>
    </row>
    <row r="20" spans="2:5">
      <c r="B20" s="95"/>
      <c r="C20" s="13"/>
      <c r="D20" s="50"/>
      <c r="E20" s="39"/>
    </row>
    <row r="21" spans="2:5" s="4" customFormat="1">
      <c r="B21" s="99" t="s">
        <v>71</v>
      </c>
      <c r="C21" s="76">
        <f>SUM(C6:C19)</f>
        <v>0</v>
      </c>
      <c r="D21" s="100" t="s">
        <v>72</v>
      </c>
      <c r="E21" s="101">
        <f>SUM(E6:E19)</f>
        <v>0</v>
      </c>
    </row>
    <row r="22" spans="2:5" s="4" customFormat="1">
      <c r="B22" s="97" t="s">
        <v>73</v>
      </c>
      <c r="C22" s="156">
        <f>IF(E21&gt;C21,E21-C21:C21,0)</f>
        <v>0</v>
      </c>
      <c r="D22" s="88" t="s">
        <v>73</v>
      </c>
      <c r="E22" s="154">
        <f>IF(C21&gt;E21,C21-E21,0)</f>
        <v>0</v>
      </c>
    </row>
    <row r="23" spans="2:5" s="4" customFormat="1">
      <c r="B23" s="98" t="s">
        <v>74</v>
      </c>
      <c r="C23" s="157"/>
      <c r="D23" s="89" t="s">
        <v>75</v>
      </c>
      <c r="E23" s="155"/>
    </row>
    <row r="24" spans="2:5" s="4" customFormat="1" ht="16.5" thickBot="1">
      <c r="B24" s="102" t="s">
        <v>41</v>
      </c>
      <c r="C24" s="103">
        <f>C21+C22</f>
        <v>0</v>
      </c>
      <c r="D24" s="104" t="s">
        <v>41</v>
      </c>
      <c r="E24" s="105">
        <f>E21+E22</f>
        <v>0</v>
      </c>
    </row>
  </sheetData>
  <sheetProtection sheet="1" objects="1" scenarios="1"/>
  <mergeCells count="3">
    <mergeCell ref="B3:E3"/>
    <mergeCell ref="E22:E23"/>
    <mergeCell ref="C22:C23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E37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2" customWidth="1"/>
    <col min="2" max="2" width="56.7109375" style="2" customWidth="1"/>
    <col min="3" max="5" width="13.7109375" style="2" customWidth="1"/>
    <col min="6" max="16384" width="11.42578125" style="2"/>
  </cols>
  <sheetData>
    <row r="1" spans="2:5" ht="16.5" thickBot="1"/>
    <row r="2" spans="2:5" ht="39" customHeight="1" thickBot="1">
      <c r="B2" s="174" t="s">
        <v>137</v>
      </c>
      <c r="C2" s="147"/>
      <c r="D2" s="147"/>
      <c r="E2" s="148"/>
    </row>
    <row r="3" spans="2:5" ht="20.100000000000001" customHeight="1">
      <c r="B3" s="177" t="s">
        <v>76</v>
      </c>
      <c r="C3" s="175" t="s">
        <v>77</v>
      </c>
      <c r="D3" s="175"/>
      <c r="E3" s="176"/>
    </row>
    <row r="4" spans="2:5" ht="20.100000000000001" customHeight="1">
      <c r="B4" s="178"/>
      <c r="C4" s="106" t="s">
        <v>78</v>
      </c>
      <c r="D4" s="106" t="s">
        <v>79</v>
      </c>
      <c r="E4" s="108" t="s">
        <v>80</v>
      </c>
    </row>
    <row r="5" spans="2:5" ht="20.100000000000001" customHeight="1">
      <c r="B5" s="179"/>
      <c r="C5" s="107">
        <v>1</v>
      </c>
      <c r="D5" s="107">
        <v>2</v>
      </c>
      <c r="E5" s="109" t="s">
        <v>81</v>
      </c>
    </row>
    <row r="6" spans="2:5" ht="20.100000000000001" customHeight="1">
      <c r="B6" s="110" t="s">
        <v>82</v>
      </c>
      <c r="C6" s="86"/>
      <c r="D6" s="86"/>
      <c r="E6" s="111"/>
    </row>
    <row r="7" spans="2:5" ht="20.100000000000001" customHeight="1">
      <c r="B7" s="112" t="s">
        <v>83</v>
      </c>
      <c r="C7" s="87"/>
      <c r="D7" s="87"/>
      <c r="E7" s="113"/>
    </row>
    <row r="8" spans="2:5" ht="20.100000000000001" customHeight="1">
      <c r="B8" s="49" t="s">
        <v>84</v>
      </c>
      <c r="C8" s="8">
        <f>'Bilans financiers'!C17-'Bilans financiers'!F17</f>
        <v>0</v>
      </c>
      <c r="D8" s="8"/>
      <c r="E8" s="113"/>
    </row>
    <row r="9" spans="2:5" ht="20.100000000000001" customHeight="1">
      <c r="B9" s="49" t="s">
        <v>85</v>
      </c>
      <c r="C9" s="8"/>
      <c r="D9" s="8"/>
      <c r="E9" s="113"/>
    </row>
    <row r="10" spans="2:5" ht="20.100000000000001" customHeight="1">
      <c r="B10" s="49" t="s">
        <v>86</v>
      </c>
      <c r="C10" s="8"/>
      <c r="D10" s="8">
        <f>'Bilans financiers'!F19-'Bilans financiers'!C19</f>
        <v>0</v>
      </c>
      <c r="E10" s="113"/>
    </row>
    <row r="11" spans="2:5" ht="20.100000000000001" customHeight="1">
      <c r="B11" s="49" t="s">
        <v>87</v>
      </c>
      <c r="C11" s="8"/>
      <c r="D11" s="8"/>
      <c r="E11" s="113"/>
    </row>
    <row r="12" spans="2:5" ht="20.100000000000001" customHeight="1">
      <c r="B12" s="112" t="s">
        <v>88</v>
      </c>
      <c r="C12" s="8"/>
      <c r="D12" s="8"/>
      <c r="E12" s="113"/>
    </row>
    <row r="13" spans="2:5" ht="20.100000000000001" customHeight="1">
      <c r="B13" s="49" t="s">
        <v>89</v>
      </c>
      <c r="C13" s="8"/>
      <c r="D13" s="8"/>
      <c r="E13" s="113"/>
    </row>
    <row r="14" spans="2:5" ht="20.100000000000001" customHeight="1">
      <c r="B14" s="49" t="s">
        <v>90</v>
      </c>
      <c r="C14" s="8">
        <f>'Bilans financiers'!K19+'Bilans financiers'!K20-'Bilans financiers'!J19-'Bilans financiers'!J20</f>
        <v>0</v>
      </c>
      <c r="D14" s="8"/>
      <c r="E14" s="113"/>
    </row>
    <row r="15" spans="2:5" ht="20.100000000000001" customHeight="1">
      <c r="B15" s="49" t="s">
        <v>91</v>
      </c>
      <c r="C15" s="13"/>
      <c r="D15" s="13"/>
      <c r="E15" s="113"/>
    </row>
    <row r="16" spans="2:5" ht="20.100000000000001" customHeight="1">
      <c r="B16" s="40" t="s">
        <v>12</v>
      </c>
      <c r="C16" s="10">
        <f>SUM(C8:C15)</f>
        <v>0</v>
      </c>
      <c r="D16" s="10">
        <f>SUM(D8:D15)</f>
        <v>0</v>
      </c>
      <c r="E16" s="114"/>
    </row>
    <row r="17" spans="2:5" ht="20.100000000000001" customHeight="1">
      <c r="B17" s="165" t="s">
        <v>92</v>
      </c>
      <c r="C17" s="166"/>
      <c r="D17" s="167"/>
      <c r="E17" s="35">
        <f>D16-C16</f>
        <v>0</v>
      </c>
    </row>
    <row r="18" spans="2:5" ht="20.100000000000001" customHeight="1">
      <c r="B18" s="110" t="s">
        <v>93</v>
      </c>
      <c r="C18" s="86"/>
      <c r="D18" s="86"/>
      <c r="E18" s="115"/>
    </row>
    <row r="19" spans="2:5" ht="20.100000000000001" customHeight="1">
      <c r="B19" s="49" t="s">
        <v>94</v>
      </c>
      <c r="C19" s="8"/>
      <c r="D19" s="8">
        <f>'Bilans financiers'!F21-'Bilans financiers'!C21</f>
        <v>0</v>
      </c>
      <c r="E19" s="116"/>
    </row>
    <row r="20" spans="2:5" ht="20.100000000000001" customHeight="1">
      <c r="B20" s="49" t="s">
        <v>95</v>
      </c>
      <c r="C20" s="8"/>
      <c r="D20" s="8">
        <f>'Bilans financiers'!J21-'Bilans financiers'!K21</f>
        <v>0</v>
      </c>
      <c r="E20" s="116"/>
    </row>
    <row r="21" spans="2:5" ht="20.100000000000001" customHeight="1">
      <c r="B21" s="40" t="s">
        <v>12</v>
      </c>
      <c r="C21" s="10">
        <f>SUM(C19:C20)</f>
        <v>0</v>
      </c>
      <c r="D21" s="10">
        <f>SUM(D19:D20)</f>
        <v>0</v>
      </c>
      <c r="E21" s="116"/>
    </row>
    <row r="22" spans="2:5" ht="20.100000000000001" customHeight="1">
      <c r="B22" s="161" t="s">
        <v>96</v>
      </c>
      <c r="C22" s="162"/>
      <c r="D22" s="162"/>
      <c r="E22" s="117">
        <f>D21-C21</f>
        <v>0</v>
      </c>
    </row>
    <row r="23" spans="2:5" ht="20.100000000000001" customHeight="1">
      <c r="B23" s="170" t="s">
        <v>97</v>
      </c>
      <c r="C23" s="171"/>
      <c r="D23" s="171"/>
      <c r="E23" s="94"/>
    </row>
    <row r="24" spans="2:5" ht="20.100000000000001" customHeight="1">
      <c r="B24" s="163" t="s">
        <v>98</v>
      </c>
      <c r="C24" s="164"/>
      <c r="D24" s="164"/>
      <c r="E24" s="118">
        <f>IF(E17+E22&lt;0,(E17+E22),0)</f>
        <v>0</v>
      </c>
    </row>
    <row r="25" spans="2:5" ht="20.100000000000001" customHeight="1">
      <c r="B25" s="163" t="s">
        <v>99</v>
      </c>
      <c r="C25" s="164"/>
      <c r="D25" s="164"/>
      <c r="E25" s="119"/>
    </row>
    <row r="26" spans="2:5" ht="20.100000000000001" customHeight="1">
      <c r="B26" s="163" t="s">
        <v>100</v>
      </c>
      <c r="C26" s="164"/>
      <c r="D26" s="164"/>
      <c r="E26" s="120">
        <f>IF(E17+E22&gt;0,(E17+E22),0)</f>
        <v>0</v>
      </c>
    </row>
    <row r="27" spans="2:5" ht="20.100000000000001" customHeight="1">
      <c r="B27" s="121" t="s">
        <v>101</v>
      </c>
      <c r="C27" s="86"/>
      <c r="D27" s="86"/>
      <c r="E27" s="113"/>
    </row>
    <row r="28" spans="2:5" ht="20.100000000000001" customHeight="1">
      <c r="B28" s="61" t="s">
        <v>102</v>
      </c>
      <c r="C28" s="8">
        <f>'Bilans financiers'!C22-'Bilans financiers'!F22</f>
        <v>0</v>
      </c>
      <c r="D28" s="8"/>
      <c r="E28" s="113"/>
    </row>
    <row r="29" spans="2:5" ht="20.100000000000001" customHeight="1">
      <c r="B29" s="61" t="s">
        <v>103</v>
      </c>
      <c r="C29" s="8">
        <f>'Bilans financiers'!K26-'Bilans financiers'!J26</f>
        <v>0</v>
      </c>
      <c r="D29" s="8"/>
      <c r="E29" s="113"/>
    </row>
    <row r="30" spans="2:5" ht="20.100000000000001" customHeight="1">
      <c r="B30" s="63" t="s">
        <v>104</v>
      </c>
      <c r="C30" s="13"/>
      <c r="D30" s="13"/>
      <c r="E30" s="113"/>
    </row>
    <row r="31" spans="2:5" ht="20.100000000000001" customHeight="1">
      <c r="B31" s="96" t="s">
        <v>12</v>
      </c>
      <c r="C31" s="10">
        <f>SUM(C28:C30)</f>
        <v>0</v>
      </c>
      <c r="D31" s="10">
        <f>SUM(D28:D30)</f>
        <v>0</v>
      </c>
      <c r="E31" s="114"/>
    </row>
    <row r="32" spans="2:5" ht="20.100000000000001" customHeight="1">
      <c r="B32" s="165" t="s">
        <v>105</v>
      </c>
      <c r="C32" s="166"/>
      <c r="D32" s="167"/>
      <c r="E32" s="35">
        <f>D31-C31</f>
        <v>0</v>
      </c>
    </row>
    <row r="33" spans="2:5" ht="20.100000000000001" customHeight="1">
      <c r="B33" s="170" t="s">
        <v>76</v>
      </c>
      <c r="C33" s="171"/>
      <c r="D33" s="172"/>
      <c r="E33" s="38"/>
    </row>
    <row r="34" spans="2:5" ht="20.100000000000001" customHeight="1">
      <c r="B34" s="163" t="s">
        <v>106</v>
      </c>
      <c r="C34" s="164"/>
      <c r="D34" s="173"/>
      <c r="E34" s="33"/>
    </row>
    <row r="35" spans="2:5" ht="20.100000000000001" customHeight="1">
      <c r="B35" s="163" t="s">
        <v>107</v>
      </c>
      <c r="C35" s="168"/>
      <c r="D35" s="169"/>
      <c r="E35" s="122">
        <f>IF(E17+E22+E32&lt;0,(E17+E22+E32),0)</f>
        <v>0</v>
      </c>
    </row>
    <row r="36" spans="2:5" ht="20.100000000000001" customHeight="1">
      <c r="B36" s="163" t="s">
        <v>99</v>
      </c>
      <c r="C36" s="168"/>
      <c r="D36" s="169"/>
      <c r="E36" s="33"/>
    </row>
    <row r="37" spans="2:5" ht="20.100000000000001" customHeight="1" thickBot="1">
      <c r="B37" s="158" t="s">
        <v>108</v>
      </c>
      <c r="C37" s="159"/>
      <c r="D37" s="160"/>
      <c r="E37" s="123">
        <f>IF(E17+E22+E32&gt;0,E17+E22+E32,0)</f>
        <v>0</v>
      </c>
    </row>
  </sheetData>
  <sheetProtection sheet="1" objects="1" scenarios="1"/>
  <mergeCells count="15">
    <mergeCell ref="B2:E2"/>
    <mergeCell ref="C3:E3"/>
    <mergeCell ref="B17:D17"/>
    <mergeCell ref="B35:D35"/>
    <mergeCell ref="B3:B5"/>
    <mergeCell ref="B37:D37"/>
    <mergeCell ref="B22:D22"/>
    <mergeCell ref="B24:D24"/>
    <mergeCell ref="B26:D26"/>
    <mergeCell ref="B32:D32"/>
    <mergeCell ref="B36:D36"/>
    <mergeCell ref="B23:D23"/>
    <mergeCell ref="B25:D25"/>
    <mergeCell ref="B33:D33"/>
    <mergeCell ref="B34:D34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E9"/>
  <sheetViews>
    <sheetView showGridLines="0" showZeros="0" workbookViewId="0">
      <selection activeCell="B3" sqref="B3"/>
    </sheetView>
  </sheetViews>
  <sheetFormatPr baseColWidth="10" defaultRowHeight="15.75"/>
  <cols>
    <col min="1" max="1" width="2.42578125" style="1" customWidth="1"/>
    <col min="2" max="2" width="100.7109375" style="1" customWidth="1"/>
    <col min="3" max="4" width="15.7109375" style="1" customWidth="1"/>
    <col min="5" max="16384" width="11.42578125" style="1"/>
  </cols>
  <sheetData>
    <row r="1" spans="2:5" ht="16.5" customHeight="1" thickBot="1">
      <c r="B1" s="124"/>
      <c r="C1" s="124"/>
      <c r="D1" s="124"/>
      <c r="E1" s="85"/>
    </row>
    <row r="2" spans="2:5" ht="16.5" thickBot="1">
      <c r="B2" s="126" t="s">
        <v>111</v>
      </c>
    </row>
    <row r="3" spans="2:5" ht="249.95" customHeight="1" thickBot="1">
      <c r="B3" s="139"/>
    </row>
    <row r="4" spans="2:5">
      <c r="B4" s="125"/>
      <c r="C4" s="124"/>
      <c r="D4" s="124"/>
      <c r="E4" s="124"/>
    </row>
    <row r="5" spans="2:5">
      <c r="B5" s="125"/>
      <c r="C5" s="124"/>
      <c r="D5" s="124"/>
      <c r="E5" s="124"/>
    </row>
    <row r="6" spans="2:5">
      <c r="B6" s="125"/>
      <c r="C6" s="124"/>
      <c r="D6" s="124"/>
      <c r="E6" s="124"/>
    </row>
    <row r="7" spans="2:5">
      <c r="B7" s="125"/>
      <c r="C7" s="124"/>
      <c r="D7" s="124"/>
      <c r="E7" s="124"/>
    </row>
    <row r="8" spans="2:5">
      <c r="B8" s="125"/>
      <c r="C8" s="124"/>
      <c r="D8" s="124"/>
      <c r="E8" s="124"/>
    </row>
    <row r="9" spans="2:5">
      <c r="B9" s="124"/>
      <c r="C9" s="124"/>
      <c r="D9" s="124"/>
      <c r="E9" s="124"/>
    </row>
  </sheetData>
  <sheetProtection sheet="1" objects="1" scenarios="1"/>
  <phoneticPr fontId="0" type="noConversion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Bilans financiers</vt:lpstr>
      <vt:lpstr>Bilans fonctionnels</vt:lpstr>
      <vt:lpstr>Analyse bilans fonctionnels</vt:lpstr>
      <vt:lpstr>TABFI1</vt:lpstr>
      <vt:lpstr>TABFI2</vt:lpstr>
      <vt:lpstr>Commentaires</vt:lpstr>
    </vt:vector>
  </TitlesOfParts>
  <Manager>GEA Brive</Manager>
  <Company>IUT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Analyse des Documents de Synthèse</dc:title>
  <dc:subject>ADSTD4.2Orme</dc:subject>
  <dc:creator>Daniel Antraigue</dc:creator>
  <cp:lastModifiedBy>Carlos JANUARIO</cp:lastModifiedBy>
  <cp:lastPrinted>2012-06-02T15:55:59Z</cp:lastPrinted>
  <dcterms:created xsi:type="dcterms:W3CDTF">2005-06-08T12:10:14Z</dcterms:created>
  <dcterms:modified xsi:type="dcterms:W3CDTF">2012-06-22T04:53:10Z</dcterms:modified>
  <cp:category>IEL</cp:category>
</cp:coreProperties>
</file>