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285" yWindow="135" windowWidth="13245" windowHeight="7785"/>
  </bookViews>
  <sheets>
    <sheet name="Informations" sheetId="5" r:id="rId1"/>
    <sheet name="SIG" sheetId="8" r:id="rId2"/>
    <sheet name="CAF" sheetId="7" r:id="rId3"/>
    <sheet name="TF1" sheetId="10" r:id="rId4"/>
    <sheet name="TF2" sheetId="9" r:id="rId5"/>
    <sheet name="Commentaires" sheetId="11" r:id="rId6"/>
  </sheets>
  <calcPr calcId="125725"/>
</workbook>
</file>

<file path=xl/calcChain.xml><?xml version="1.0" encoding="utf-8"?>
<calcChain xmlns="http://schemas.openxmlformats.org/spreadsheetml/2006/main">
  <c r="C10" i="7"/>
  <c r="C9"/>
  <c r="C8"/>
  <c r="D6"/>
  <c r="D5"/>
  <c r="C11"/>
  <c r="C13" i="8" l="1"/>
  <c r="E13"/>
  <c r="D14" i="9"/>
  <c r="D15" s="1"/>
  <c r="C9"/>
  <c r="C11"/>
  <c r="C18"/>
  <c r="C19"/>
  <c r="D20"/>
  <c r="D27"/>
  <c r="D28" s="1"/>
  <c r="C25"/>
  <c r="C28" s="1"/>
  <c r="E12" i="8"/>
  <c r="E10"/>
  <c r="C6"/>
  <c r="C5"/>
  <c r="C4"/>
  <c r="E4"/>
  <c r="E8"/>
  <c r="E11"/>
  <c r="C10" i="10"/>
  <c r="C17"/>
  <c r="C9"/>
  <c r="C5"/>
  <c r="E17"/>
  <c r="E10"/>
  <c r="C20" i="9" l="1"/>
  <c r="C19" i="10"/>
  <c r="C15" i="9"/>
  <c r="E16" s="1"/>
  <c r="G4" i="8"/>
  <c r="C10" s="1"/>
  <c r="C8"/>
  <c r="G8" s="1"/>
  <c r="C9" s="1"/>
  <c r="E21" i="9"/>
  <c r="E14" i="8"/>
  <c r="E29" i="9"/>
  <c r="E22" l="1"/>
  <c r="E31"/>
  <c r="E23"/>
  <c r="C11" i="8"/>
  <c r="G11" s="1"/>
  <c r="C12" s="1"/>
  <c r="C14" s="1"/>
  <c r="G14" s="1"/>
  <c r="D4" i="7" s="1"/>
  <c r="D7" s="1"/>
  <c r="C12" s="1"/>
  <c r="E33" i="9"/>
  <c r="E5" i="10" l="1"/>
  <c r="E19" s="1"/>
  <c r="C20" l="1"/>
  <c r="C21" s="1"/>
  <c r="E20"/>
  <c r="E21" s="1"/>
</calcChain>
</file>

<file path=xl/sharedStrings.xml><?xml version="1.0" encoding="utf-8"?>
<sst xmlns="http://schemas.openxmlformats.org/spreadsheetml/2006/main" count="143" uniqueCount="129">
  <si>
    <t>N</t>
  </si>
  <si>
    <t>TOTAL GENERAL</t>
  </si>
  <si>
    <t>Immobilisations incorporelles</t>
  </si>
  <si>
    <t>Immobilisations corporelles</t>
  </si>
  <si>
    <t>Immobilisations financières</t>
  </si>
  <si>
    <t>Stocks et en-cours</t>
  </si>
  <si>
    <t>Montants</t>
  </si>
  <si>
    <t>Achats de marchandises</t>
  </si>
  <si>
    <t>Autres achats et Charges externes</t>
  </si>
  <si>
    <t>Impôts taxes et versements assimilés</t>
  </si>
  <si>
    <t>Charges à répartir sur plusieurs exercices</t>
  </si>
  <si>
    <t>Acquisition de matériel industriel</t>
  </si>
  <si>
    <t>Augmentation des créances d'exploitation</t>
  </si>
  <si>
    <t>Augmentation des créances hors exploitation</t>
  </si>
  <si>
    <t>Diminution des dettes hors exploitation</t>
  </si>
  <si>
    <t>Achats de Matières Premières</t>
  </si>
  <si>
    <t>Charges de personnel</t>
  </si>
  <si>
    <t>Produits financiers encaissés</t>
  </si>
  <si>
    <t>Charges financières décaissées</t>
  </si>
  <si>
    <t>Impôts sur les bénéfices</t>
  </si>
  <si>
    <t>Augmentation des dettes d'exploitation</t>
  </si>
  <si>
    <t>Emprunt remboursé en cours d'exercice</t>
  </si>
  <si>
    <t>PRODUITS</t>
  </si>
  <si>
    <t>CHARGES</t>
  </si>
  <si>
    <t>Ventes de marchandises</t>
  </si>
  <si>
    <t>Coût d'achat des marchandises vendues</t>
  </si>
  <si>
    <t>Marge commerciale</t>
  </si>
  <si>
    <t>Production Vendue</t>
  </si>
  <si>
    <t>Production Stockée</t>
  </si>
  <si>
    <t>ou Déstockage de production</t>
  </si>
  <si>
    <t>Production Immobilisée</t>
  </si>
  <si>
    <t>TOTAL</t>
  </si>
  <si>
    <t>Production de l'exercice</t>
  </si>
  <si>
    <t xml:space="preserve">Consommation de l'exercice en provenance </t>
  </si>
  <si>
    <t>de tiers</t>
  </si>
  <si>
    <t>Valeur ajoutée</t>
  </si>
  <si>
    <t>Impôts, taxes et versements assimilés</t>
  </si>
  <si>
    <t>en -</t>
  </si>
  <si>
    <t>en +</t>
  </si>
  <si>
    <t>PRODUITS EXCEPTIONNELS SUR OPERATIONS DE GESTION</t>
  </si>
  <si>
    <t>CHARGES EXCEPTIONNELLES SUR OPERATIONS DE GESTION</t>
  </si>
  <si>
    <t>IMPOTS SUR LES BENEFICES</t>
  </si>
  <si>
    <t>TOTAL CHARGES DECAISSEES</t>
  </si>
  <si>
    <t xml:space="preserve">CAPACITE D'AUTOFINANCEMENT de l'exercice </t>
  </si>
  <si>
    <t>EXCEDENT BRUT  D'EXPLOITATION</t>
  </si>
  <si>
    <t>Méthode soustractive</t>
  </si>
  <si>
    <t>TABLEAU I</t>
  </si>
  <si>
    <t>EMPLOIS</t>
  </si>
  <si>
    <t>RESSOURCES</t>
  </si>
  <si>
    <t>Distributions mises en paiement au cours de l'exercice</t>
  </si>
  <si>
    <t>Capacité d'autofinancement de l'exercice</t>
  </si>
  <si>
    <t>Acquisitions d'éléments de l'actif immobilisé</t>
  </si>
  <si>
    <t>Cessions d'immobilisations :</t>
  </si>
  <si>
    <t xml:space="preserve"> - incorporelles</t>
  </si>
  <si>
    <t xml:space="preserve"> - corporelles</t>
  </si>
  <si>
    <t>Réductions des capitaux propres</t>
  </si>
  <si>
    <t>Remboursements des dettes financières</t>
  </si>
  <si>
    <t>Augmentation des dettes financières</t>
  </si>
  <si>
    <t>Total des emplois</t>
  </si>
  <si>
    <t>Total des ressources</t>
  </si>
  <si>
    <t>TABLEAU II</t>
  </si>
  <si>
    <t>Variation du fonds de roulement net global</t>
  </si>
  <si>
    <t>Besoins</t>
  </si>
  <si>
    <t>Dégagements</t>
  </si>
  <si>
    <t>Solde</t>
  </si>
  <si>
    <t>(2)-(1)</t>
  </si>
  <si>
    <t>Variation "Exploitation"</t>
  </si>
  <si>
    <t>Variations des actifs d'exploitation</t>
  </si>
  <si>
    <t>Avances et acomptes versés sur commandes</t>
  </si>
  <si>
    <t>Variations des dettes d'exploitation</t>
  </si>
  <si>
    <t>Avances, acomptes reçus sur commandes en cours</t>
  </si>
  <si>
    <t>TOTAUX</t>
  </si>
  <si>
    <t>A-Variation nette "Exploitation"</t>
  </si>
  <si>
    <t>Variation "Hors Exploitation"</t>
  </si>
  <si>
    <t>Variations des autres débiteurs</t>
  </si>
  <si>
    <t>Variations des autres créditeurs</t>
  </si>
  <si>
    <t>B-Variation nette "Hors Exploitation"</t>
  </si>
  <si>
    <t>ou</t>
  </si>
  <si>
    <t>Variation "Trésorerie"</t>
  </si>
  <si>
    <t>Variations des disponibilités</t>
  </si>
  <si>
    <t>Variations des concours bancaires courants</t>
  </si>
  <si>
    <t>et soldes créditeurs de banque</t>
  </si>
  <si>
    <t>C-Variation nette "Trésorerie"</t>
  </si>
  <si>
    <t>Emploi net</t>
  </si>
  <si>
    <t>Ressource nette</t>
  </si>
  <si>
    <t>Trésorerie active d'ouverture</t>
  </si>
  <si>
    <t>Trésorerie passive d'ouverture</t>
  </si>
  <si>
    <t>Trésorerie active de clôture</t>
  </si>
  <si>
    <t>Trésorerie passive de clôture</t>
  </si>
  <si>
    <t>Exercice : N</t>
  </si>
  <si>
    <t>Production vendue de produits finis</t>
  </si>
  <si>
    <t>Valeur Comptable des éléments d'Actif Cédés (VCEA)</t>
  </si>
  <si>
    <t>Dettes financières souscrites durant l'exercice (nouveaux emprunts)</t>
  </si>
  <si>
    <t>Dividendes payés pendant l'exercice</t>
  </si>
  <si>
    <t>Production  stockée (solde créditeur : augmentation du stock de produits finis)</t>
  </si>
  <si>
    <t>Variations stock de marchandises (Solde débiteur : diminution du stock de marchandises)</t>
  </si>
  <si>
    <t>Variations stock de Matières premières (solde créditeur : augmentation du stock de matières premières)</t>
  </si>
  <si>
    <t>Acquisition d'immobilisations financières (titres immobilisés)</t>
  </si>
  <si>
    <t>PRODUITS FINANCIERS ENCAISSES</t>
  </si>
  <si>
    <t>CHARGES FINANCIERES DECAISSEES</t>
  </si>
  <si>
    <t>Produits exceptionnels sur opérations de gestion encaissés (hors 775 PCEA)</t>
  </si>
  <si>
    <t>Charges exceptionnelles sur opérations de gestion décaissées (hors 675 VCEA)</t>
  </si>
  <si>
    <t>Charges sociales</t>
  </si>
  <si>
    <t>Rémunérations du personnel</t>
  </si>
  <si>
    <t>Subventions d'exploitation</t>
  </si>
  <si>
    <t>TABLEAU DES SOLDES INTERMEDIAIRES DE GESTION (extrait) de la Société HETRE pour l'exercice N</t>
  </si>
  <si>
    <t>TABLEAU DE FINANCEMENT DE L'EXERCICE N de la Société HETRE</t>
  </si>
  <si>
    <t>TABLEAU DE FINANCEMENT DE L'EXERCICE N de la société HETRE</t>
  </si>
  <si>
    <t>Commentaires sur l'évolution de la situation financière de la société HETRE au cours de l'exercice N</t>
  </si>
  <si>
    <t>Produits des Cessions d'Eléments d'Actif (PCEA)</t>
  </si>
  <si>
    <t>Société HETRE - CAPACITE D'AUTOFINANCEMENT de l'exercice : N</t>
  </si>
  <si>
    <t>Société HETRE - Informations relatives à l'exercice N en K€</t>
  </si>
  <si>
    <t>Soldes intermédiaires de gestion</t>
  </si>
  <si>
    <t xml:space="preserve">Excédent brut d'exploitation </t>
  </si>
  <si>
    <t>TOTAL PRODUITS ENCAISSES</t>
  </si>
  <si>
    <t>Variation du fonds de roulement net global 
(ressource nette)</t>
  </si>
  <si>
    <t>Augmentation des capitaux propres :</t>
  </si>
  <si>
    <t xml:space="preserve"> - Augmentation de capital ou apports</t>
  </si>
  <si>
    <t xml:space="preserve"> - Augmentation des autres capitaux propres</t>
  </si>
  <si>
    <t>(réduction de capital, retraits)</t>
  </si>
  <si>
    <t>Cessions ou réductions d'éléments de l'actif immobilisé :</t>
  </si>
  <si>
    <t>Variation du fonds de roulement net global 
(emploi net)</t>
  </si>
  <si>
    <t>Dettes fournisseurs, comptes rattachés et autres dettes d'exploitation</t>
  </si>
  <si>
    <t>TOTAL A + B
Besoins de l'exercice en fonds de roulement</t>
  </si>
  <si>
    <t>ou
Dégagement net de fonds de roulement de l'exercice</t>
  </si>
  <si>
    <t>Variation du fonds de roulement net global
(Total A+B+C)</t>
  </si>
  <si>
    <t>Créances clients, comptes rattachés et autres créances d'exploitation</t>
  </si>
  <si>
    <t>Cessions ou réductions d'immobilisations financières</t>
  </si>
  <si>
    <r>
      <t xml:space="preserve">Zones de saisie </t>
    </r>
    <r>
      <rPr>
        <b/>
        <sz val="12"/>
        <rFont val="Wingdings"/>
        <charset val="2"/>
      </rPr>
      <t>ð</t>
    </r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</si>
</sst>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8"/>
      <name val="Arial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2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Border="1"/>
    <xf numFmtId="0" fontId="3" fillId="0" borderId="5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6" fillId="0" borderId="0" xfId="0" applyFont="1" applyFill="1" applyBorder="1"/>
    <xf numFmtId="4" fontId="3" fillId="0" borderId="0" xfId="0" applyNumberFormat="1" applyFont="1" applyFill="1" applyBorder="1"/>
    <xf numFmtId="2" fontId="6" fillId="0" borderId="0" xfId="0" applyNumberFormat="1" applyFont="1" applyFill="1" applyBorder="1"/>
    <xf numFmtId="0" fontId="8" fillId="0" borderId="0" xfId="0" applyFont="1" applyFill="1" applyBorder="1"/>
    <xf numFmtId="4" fontId="5" fillId="0" borderId="0" xfId="0" applyNumberFormat="1" applyFont="1" applyFill="1" applyBorder="1"/>
    <xf numFmtId="0" fontId="7" fillId="0" borderId="3" xfId="0" applyFont="1" applyFill="1" applyBorder="1"/>
    <xf numFmtId="4" fontId="5" fillId="0" borderId="3" xfId="0" applyNumberFormat="1" applyFont="1" applyFill="1" applyBorder="1"/>
    <xf numFmtId="0" fontId="9" fillId="4" borderId="3" xfId="0" applyFont="1" applyFill="1" applyBorder="1"/>
    <xf numFmtId="0" fontId="7" fillId="0" borderId="34" xfId="0" applyFont="1" applyFill="1" applyBorder="1"/>
    <xf numFmtId="4" fontId="3" fillId="0" borderId="3" xfId="0" applyNumberFormat="1" applyFont="1" applyFill="1" applyBorder="1"/>
    <xf numFmtId="4" fontId="3" fillId="0" borderId="34" xfId="0" applyNumberFormat="1" applyFont="1" applyFill="1" applyBorder="1"/>
    <xf numFmtId="4" fontId="3" fillId="0" borderId="4" xfId="0" applyNumberFormat="1" applyFont="1" applyFill="1" applyBorder="1"/>
    <xf numFmtId="0" fontId="9" fillId="4" borderId="4" xfId="0" applyFont="1" applyFill="1" applyBorder="1"/>
    <xf numFmtId="0" fontId="9" fillId="0" borderId="4" xfId="0" applyFont="1" applyFill="1" applyBorder="1" applyAlignment="1">
      <alignment horizontal="right"/>
    </xf>
    <xf numFmtId="0" fontId="5" fillId="0" borderId="0" xfId="0" applyFont="1" applyFill="1" applyBorder="1"/>
    <xf numFmtId="0" fontId="3" fillId="0" borderId="3" xfId="0" applyFont="1" applyFill="1" applyBorder="1" applyProtection="1">
      <protection locked="0"/>
    </xf>
    <xf numFmtId="0" fontId="3" fillId="0" borderId="34" xfId="0" applyFont="1" applyFill="1" applyBorder="1" applyProtection="1">
      <protection locked="0"/>
    </xf>
    <xf numFmtId="0" fontId="5" fillId="0" borderId="34" xfId="0" applyFont="1" applyFill="1" applyBorder="1" applyProtection="1">
      <protection locked="0"/>
    </xf>
    <xf numFmtId="4" fontId="3" fillId="0" borderId="34" xfId="0" applyNumberFormat="1" applyFont="1" applyFill="1" applyBorder="1" applyProtection="1">
      <protection locked="0"/>
    </xf>
    <xf numFmtId="4" fontId="3" fillId="0" borderId="4" xfId="0" applyNumberFormat="1" applyFont="1" applyFill="1" applyBorder="1" applyProtection="1">
      <protection locked="0"/>
    </xf>
    <xf numFmtId="4" fontId="5" fillId="0" borderId="2" xfId="0" applyNumberFormat="1" applyFont="1" applyFill="1" applyBorder="1" applyProtection="1">
      <protection locked="0"/>
    </xf>
    <xf numFmtId="0" fontId="3" fillId="0" borderId="36" xfId="0" applyFont="1" applyFill="1" applyBorder="1" applyAlignment="1"/>
    <xf numFmtId="4" fontId="3" fillId="0" borderId="37" xfId="0" applyNumberFormat="1" applyFont="1" applyFill="1" applyBorder="1" applyProtection="1">
      <protection locked="0"/>
    </xf>
    <xf numFmtId="0" fontId="3" fillId="0" borderId="9" xfId="0" applyFont="1" applyFill="1" applyBorder="1" applyAlignment="1"/>
    <xf numFmtId="4" fontId="3" fillId="0" borderId="38" xfId="0" applyNumberFormat="1" applyFont="1" applyFill="1" applyBorder="1" applyProtection="1">
      <protection locked="0"/>
    </xf>
    <xf numFmtId="4" fontId="3" fillId="0" borderId="29" xfId="0" applyNumberFormat="1" applyFont="1" applyFill="1" applyBorder="1" applyProtection="1">
      <protection locked="0"/>
    </xf>
    <xf numFmtId="0" fontId="5" fillId="4" borderId="9" xfId="0" applyFont="1" applyFill="1" applyBorder="1" applyAlignment="1">
      <alignment horizontal="right"/>
    </xf>
    <xf numFmtId="4" fontId="5" fillId="0" borderId="37" xfId="0" applyNumberFormat="1" applyFont="1" applyFill="1" applyBorder="1" applyProtection="1">
      <protection locked="0"/>
    </xf>
    <xf numFmtId="0" fontId="3" fillId="0" borderId="9" xfId="0" applyFont="1" applyFill="1" applyBorder="1"/>
    <xf numFmtId="0" fontId="5" fillId="4" borderId="28" xfId="0" applyFont="1" applyFill="1" applyBorder="1" applyAlignment="1">
      <alignment horizontal="right"/>
    </xf>
    <xf numFmtId="4" fontId="5" fillId="0" borderId="29" xfId="0" applyNumberFormat="1" applyFont="1" applyFill="1" applyBorder="1" applyProtection="1">
      <protection locked="0"/>
    </xf>
    <xf numFmtId="0" fontId="5" fillId="5" borderId="1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7" fillId="0" borderId="36" xfId="0" applyFont="1" applyFill="1" applyBorder="1"/>
    <xf numFmtId="4" fontId="5" fillId="0" borderId="37" xfId="0" applyNumberFormat="1" applyFont="1" applyFill="1" applyBorder="1"/>
    <xf numFmtId="4" fontId="3" fillId="0" borderId="37" xfId="0" applyNumberFormat="1" applyFont="1" applyFill="1" applyBorder="1"/>
    <xf numFmtId="0" fontId="7" fillId="0" borderId="9" xfId="0" applyFont="1" applyFill="1" applyBorder="1"/>
    <xf numFmtId="4" fontId="3" fillId="0" borderId="38" xfId="0" applyNumberFormat="1" applyFont="1" applyFill="1" applyBorder="1"/>
    <xf numFmtId="4" fontId="3" fillId="0" borderId="29" xfId="0" applyNumberFormat="1" applyFont="1" applyFill="1" applyBorder="1"/>
    <xf numFmtId="0" fontId="9" fillId="0" borderId="28" xfId="0" applyFont="1" applyFill="1" applyBorder="1" applyAlignment="1">
      <alignment horizontal="right"/>
    </xf>
    <xf numFmtId="4" fontId="5" fillId="0" borderId="24" xfId="0" applyNumberFormat="1" applyFont="1" applyFill="1" applyBorder="1"/>
    <xf numFmtId="0" fontId="9" fillId="0" borderId="41" xfId="0" applyFont="1" applyFill="1" applyBorder="1" applyAlignment="1">
      <alignment horizontal="right"/>
    </xf>
    <xf numFmtId="4" fontId="5" fillId="0" borderId="13" xfId="0" applyNumberFormat="1" applyFont="1" applyFill="1" applyBorder="1"/>
    <xf numFmtId="0" fontId="9" fillId="0" borderId="42" xfId="0" applyFont="1" applyFill="1" applyBorder="1" applyAlignment="1">
      <alignment horizontal="right"/>
    </xf>
    <xf numFmtId="0" fontId="9" fillId="4" borderId="42" xfId="0" applyFont="1" applyFill="1" applyBorder="1"/>
    <xf numFmtId="4" fontId="5" fillId="0" borderId="14" xfId="0" applyNumberFormat="1" applyFont="1" applyFill="1" applyBorder="1"/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4" fontId="3" fillId="0" borderId="34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right" vertical="center"/>
    </xf>
    <xf numFmtId="2" fontId="5" fillId="0" borderId="2" xfId="0" applyNumberFormat="1" applyFont="1" applyFill="1" applyBorder="1" applyAlignment="1">
      <alignment vertical="center"/>
    </xf>
    <xf numFmtId="4" fontId="3" fillId="0" borderId="4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right" vertical="center"/>
    </xf>
    <xf numFmtId="4" fontId="5" fillId="0" borderId="26" xfId="0" applyNumberFormat="1" applyFont="1" applyFill="1" applyBorder="1" applyAlignment="1" applyProtection="1">
      <alignment vertical="center"/>
      <protection locked="0"/>
    </xf>
    <xf numFmtId="0" fontId="5" fillId="5" borderId="12" xfId="0" applyFont="1" applyFill="1" applyBorder="1" applyAlignment="1">
      <alignment horizontal="right" vertical="center"/>
    </xf>
    <xf numFmtId="4" fontId="5" fillId="5" borderId="43" xfId="0" applyNumberFormat="1" applyFont="1" applyFill="1" applyBorder="1" applyAlignment="1">
      <alignment vertical="center"/>
    </xf>
    <xf numFmtId="0" fontId="5" fillId="5" borderId="43" xfId="0" applyFont="1" applyFill="1" applyBorder="1" applyAlignment="1">
      <alignment horizontal="right" vertical="center"/>
    </xf>
    <xf numFmtId="4" fontId="5" fillId="5" borderId="27" xfId="0" applyNumberFormat="1" applyFont="1" applyFill="1" applyBorder="1" applyAlignment="1" applyProtection="1">
      <alignment vertical="center"/>
      <protection locked="0"/>
    </xf>
    <xf numFmtId="4" fontId="3" fillId="0" borderId="18" xfId="0" applyNumberFormat="1" applyFont="1" applyFill="1" applyBorder="1" applyAlignment="1" applyProtection="1">
      <alignment vertical="center"/>
      <protection locked="0"/>
    </xf>
    <xf numFmtId="4" fontId="3" fillId="0" borderId="24" xfId="0" applyNumberFormat="1" applyFont="1" applyFill="1" applyBorder="1" applyAlignment="1" applyProtection="1">
      <alignment vertical="center"/>
      <protection locked="0"/>
    </xf>
    <xf numFmtId="4" fontId="5" fillId="0" borderId="16" xfId="0" applyNumberFormat="1" applyFont="1" applyFill="1" applyBorder="1" applyAlignment="1" applyProtection="1">
      <alignment vertical="center"/>
      <protection locked="0"/>
    </xf>
    <xf numFmtId="0" fontId="3" fillId="0" borderId="44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vertical="center"/>
    </xf>
    <xf numFmtId="2" fontId="3" fillId="0" borderId="34" xfId="0" applyNumberFormat="1" applyFont="1" applyFill="1" applyBorder="1" applyAlignment="1">
      <alignment vertical="center"/>
    </xf>
    <xf numFmtId="2" fontId="3" fillId="0" borderId="4" xfId="0" applyNumberFormat="1" applyFont="1" applyFill="1" applyBorder="1" applyAlignment="1">
      <alignment vertical="center"/>
    </xf>
    <xf numFmtId="2" fontId="5" fillId="0" borderId="4" xfId="0" applyNumberFormat="1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1" fontId="5" fillId="2" borderId="3" xfId="0" applyNumberFormat="1" applyFont="1" applyFill="1" applyBorder="1" applyAlignment="1">
      <alignment horizontal="center" vertical="center"/>
    </xf>
    <xf numFmtId="2" fontId="5" fillId="0" borderId="34" xfId="0" applyNumberFormat="1" applyFont="1" applyFill="1" applyBorder="1" applyAlignment="1">
      <alignment vertical="center"/>
    </xf>
    <xf numFmtId="2" fontId="5" fillId="0" borderId="3" xfId="0" applyNumberFormat="1" applyFont="1" applyFill="1" applyBorder="1" applyAlignment="1">
      <alignment vertical="center"/>
    </xf>
    <xf numFmtId="0" fontId="5" fillId="2" borderId="26" xfId="0" applyFont="1" applyFill="1" applyBorder="1" applyAlignment="1">
      <alignment horizontal="center" vertical="center"/>
    </xf>
    <xf numFmtId="1" fontId="5" fillId="2" borderId="37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2" fontId="3" fillId="0" borderId="38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right" vertical="center"/>
    </xf>
    <xf numFmtId="2" fontId="5" fillId="0" borderId="29" xfId="0" applyNumberFormat="1" applyFont="1" applyFill="1" applyBorder="1" applyAlignment="1">
      <alignment vertical="center"/>
    </xf>
    <xf numFmtId="4" fontId="5" fillId="0" borderId="37" xfId="0" applyNumberFormat="1" applyFont="1" applyFill="1" applyBorder="1" applyAlignment="1">
      <alignment vertical="center"/>
    </xf>
    <xf numFmtId="4" fontId="5" fillId="0" borderId="38" xfId="0" applyNumberFormat="1" applyFont="1" applyFill="1" applyBorder="1" applyAlignment="1">
      <alignment vertical="center"/>
    </xf>
    <xf numFmtId="4" fontId="5" fillId="0" borderId="29" xfId="0" applyNumberFormat="1" applyFont="1" applyFill="1" applyBorder="1" applyAlignment="1">
      <alignment vertical="center"/>
    </xf>
    <xf numFmtId="0" fontId="5" fillId="0" borderId="36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right" vertical="center"/>
    </xf>
    <xf numFmtId="4" fontId="5" fillId="0" borderId="26" xfId="0" applyNumberFormat="1" applyFont="1" applyFill="1" applyBorder="1" applyAlignment="1">
      <alignment vertical="center"/>
    </xf>
    <xf numFmtId="4" fontId="5" fillId="0" borderId="4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/>
    <xf numFmtId="4" fontId="3" fillId="6" borderId="29" xfId="0" applyNumberFormat="1" applyFont="1" applyFill="1" applyBorder="1" applyAlignment="1" applyProtection="1">
      <alignment vertical="center"/>
      <protection locked="0"/>
    </xf>
    <xf numFmtId="4" fontId="3" fillId="6" borderId="26" xfId="0" applyNumberFormat="1" applyFont="1" applyFill="1" applyBorder="1" applyAlignment="1" applyProtection="1">
      <alignment vertical="center"/>
      <protection locked="0"/>
    </xf>
    <xf numFmtId="4" fontId="3" fillId="6" borderId="27" xfId="0" applyNumberFormat="1" applyFont="1" applyFill="1" applyBorder="1" applyAlignment="1" applyProtection="1">
      <alignment vertical="center"/>
      <protection locked="0"/>
    </xf>
    <xf numFmtId="0" fontId="3" fillId="6" borderId="1" xfId="0" applyFont="1" applyFill="1" applyBorder="1"/>
    <xf numFmtId="0" fontId="5" fillId="0" borderId="0" xfId="0" applyFont="1" applyFill="1" applyBorder="1" applyAlignment="1">
      <alignment horizontal="right"/>
    </xf>
    <xf numFmtId="0" fontId="3" fillId="6" borderId="1" xfId="0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4" fontId="5" fillId="5" borderId="39" xfId="0" applyNumberFormat="1" applyFont="1" applyFill="1" applyBorder="1" applyAlignment="1" applyProtection="1">
      <alignment horizontal="center"/>
      <protection locked="0"/>
    </xf>
    <xf numFmtId="4" fontId="5" fillId="5" borderId="40" xfId="0" applyNumberFormat="1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/>
    <xf numFmtId="0" fontId="3" fillId="0" borderId="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35"/>
  <sheetViews>
    <sheetView showGridLines="0" showZeros="0" tabSelected="1" workbookViewId="0">
      <selection activeCell="C1" sqref="C1"/>
    </sheetView>
  </sheetViews>
  <sheetFormatPr baseColWidth="10" defaultRowHeight="15.75"/>
  <cols>
    <col min="1" max="1" width="3.7109375" style="3" customWidth="1"/>
    <col min="2" max="2" width="95.7109375" style="3" customWidth="1"/>
    <col min="3" max="3" width="12.7109375" style="3" customWidth="1"/>
    <col min="4" max="16384" width="11.42578125" style="3"/>
  </cols>
  <sheetData>
    <row r="1" spans="2:3" ht="16.5" thickBot="1">
      <c r="B1" s="117" t="s">
        <v>128</v>
      </c>
      <c r="C1" s="116"/>
    </row>
    <row r="2" spans="2:3" ht="16.5" thickBot="1">
      <c r="B2" s="119"/>
      <c r="C2" s="119"/>
    </row>
    <row r="3" spans="2:3" ht="16.5" thickBot="1">
      <c r="B3" s="120" t="s">
        <v>111</v>
      </c>
      <c r="C3" s="121"/>
    </row>
    <row r="4" spans="2:3">
      <c r="B4" s="6" t="s">
        <v>24</v>
      </c>
      <c r="C4" s="113"/>
    </row>
    <row r="5" spans="2:3">
      <c r="B5" s="4" t="s">
        <v>7</v>
      </c>
      <c r="C5" s="114"/>
    </row>
    <row r="6" spans="2:3">
      <c r="B6" s="4" t="s">
        <v>95</v>
      </c>
      <c r="C6" s="114"/>
    </row>
    <row r="7" spans="2:3">
      <c r="B7" s="4" t="s">
        <v>90</v>
      </c>
      <c r="C7" s="114"/>
    </row>
    <row r="8" spans="2:3">
      <c r="B8" s="4" t="s">
        <v>94</v>
      </c>
      <c r="C8" s="114"/>
    </row>
    <row r="9" spans="2:3">
      <c r="B9" s="4" t="s">
        <v>15</v>
      </c>
      <c r="C9" s="114"/>
    </row>
    <row r="10" spans="2:3">
      <c r="B10" s="4" t="s">
        <v>96</v>
      </c>
      <c r="C10" s="114"/>
    </row>
    <row r="11" spans="2:3">
      <c r="B11" s="4" t="s">
        <v>8</v>
      </c>
      <c r="C11" s="114"/>
    </row>
    <row r="12" spans="2:3">
      <c r="B12" s="4" t="s">
        <v>104</v>
      </c>
      <c r="C12" s="114"/>
    </row>
    <row r="13" spans="2:3">
      <c r="B13" s="4" t="s">
        <v>9</v>
      </c>
      <c r="C13" s="114"/>
    </row>
    <row r="14" spans="2:3">
      <c r="B14" s="4" t="s">
        <v>103</v>
      </c>
      <c r="C14" s="114"/>
    </row>
    <row r="15" spans="2:3">
      <c r="B15" s="4" t="s">
        <v>102</v>
      </c>
      <c r="C15" s="114"/>
    </row>
    <row r="16" spans="2:3">
      <c r="B16" s="4" t="s">
        <v>17</v>
      </c>
      <c r="C16" s="114"/>
    </row>
    <row r="17" spans="2:3">
      <c r="B17" s="4" t="s">
        <v>18</v>
      </c>
      <c r="C17" s="114"/>
    </row>
    <row r="18" spans="2:3">
      <c r="B18" s="4" t="s">
        <v>100</v>
      </c>
      <c r="C18" s="114"/>
    </row>
    <row r="19" spans="2:3">
      <c r="B19" s="4" t="s">
        <v>101</v>
      </c>
      <c r="C19" s="114"/>
    </row>
    <row r="20" spans="2:3">
      <c r="B20" s="4" t="s">
        <v>19</v>
      </c>
      <c r="C20" s="114"/>
    </row>
    <row r="21" spans="2:3">
      <c r="B21" s="4" t="s">
        <v>109</v>
      </c>
      <c r="C21" s="114"/>
    </row>
    <row r="22" spans="2:3">
      <c r="B22" s="4" t="s">
        <v>91</v>
      </c>
      <c r="C22" s="114"/>
    </row>
    <row r="23" spans="2:3">
      <c r="B23" s="4" t="s">
        <v>11</v>
      </c>
      <c r="C23" s="114"/>
    </row>
    <row r="24" spans="2:3">
      <c r="B24" s="4" t="s">
        <v>97</v>
      </c>
      <c r="C24" s="114"/>
    </row>
    <row r="25" spans="2:3">
      <c r="B25" s="4" t="s">
        <v>92</v>
      </c>
      <c r="C25" s="114"/>
    </row>
    <row r="26" spans="2:3">
      <c r="B26" s="4" t="s">
        <v>21</v>
      </c>
      <c r="C26" s="114"/>
    </row>
    <row r="27" spans="2:3">
      <c r="B27" s="4" t="s">
        <v>93</v>
      </c>
      <c r="C27" s="114"/>
    </row>
    <row r="28" spans="2:3">
      <c r="B28" s="4" t="s">
        <v>12</v>
      </c>
      <c r="C28" s="114"/>
    </row>
    <row r="29" spans="2:3">
      <c r="B29" s="4" t="s">
        <v>13</v>
      </c>
      <c r="C29" s="114"/>
    </row>
    <row r="30" spans="2:3">
      <c r="B30" s="4" t="s">
        <v>20</v>
      </c>
      <c r="C30" s="114"/>
    </row>
    <row r="31" spans="2:3">
      <c r="B31" s="4" t="s">
        <v>14</v>
      </c>
      <c r="C31" s="114"/>
    </row>
    <row r="32" spans="2:3">
      <c r="B32" s="4" t="s">
        <v>85</v>
      </c>
      <c r="C32" s="114"/>
    </row>
    <row r="33" spans="2:3">
      <c r="B33" s="4" t="s">
        <v>87</v>
      </c>
      <c r="C33" s="114"/>
    </row>
    <row r="34" spans="2:3">
      <c r="B34" s="4" t="s">
        <v>86</v>
      </c>
      <c r="C34" s="114"/>
    </row>
    <row r="35" spans="2:3" ht="16.5" thickBot="1">
      <c r="B35" s="5" t="s">
        <v>88</v>
      </c>
      <c r="C35" s="115"/>
    </row>
  </sheetData>
  <sheetProtection sheet="1" objects="1" scenarios="1"/>
  <mergeCells count="2">
    <mergeCell ref="B2:C2"/>
    <mergeCell ref="B3:C3"/>
  </mergeCells>
  <phoneticPr fontId="1" type="noConversion"/>
  <pageMargins left="0.19685039370078741" right="0.19685039370078741" top="0.78740157480314965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5"/>
  <sheetViews>
    <sheetView showGridLines="0" showZeros="0" workbookViewId="0">
      <selection activeCell="B2" sqref="B2:G2"/>
    </sheetView>
  </sheetViews>
  <sheetFormatPr baseColWidth="10" defaultRowHeight="12.75"/>
  <cols>
    <col min="1" max="1" width="3.7109375" style="7" customWidth="1"/>
    <col min="2" max="2" width="37.7109375" style="7" customWidth="1"/>
    <col min="3" max="3" width="11.7109375" style="7" customWidth="1"/>
    <col min="4" max="4" width="37.7109375" style="7" customWidth="1"/>
    <col min="5" max="5" width="11.7109375" style="7" customWidth="1"/>
    <col min="6" max="6" width="37.7109375" style="7" customWidth="1"/>
    <col min="7" max="7" width="11.7109375" style="7" customWidth="1"/>
    <col min="8" max="16384" width="11.42578125" style="7"/>
  </cols>
  <sheetData>
    <row r="1" spans="2:7" ht="13.5" thickBot="1"/>
    <row r="2" spans="2:7" s="10" customFormat="1" ht="16.5" thickBot="1">
      <c r="B2" s="122" t="s">
        <v>105</v>
      </c>
      <c r="C2" s="123"/>
      <c r="D2" s="123"/>
      <c r="E2" s="123"/>
      <c r="F2" s="123"/>
      <c r="G2" s="124"/>
    </row>
    <row r="3" spans="2:7" s="10" customFormat="1" ht="14.25">
      <c r="B3" s="125" t="s">
        <v>22</v>
      </c>
      <c r="C3" s="126"/>
      <c r="D3" s="126" t="s">
        <v>23</v>
      </c>
      <c r="E3" s="126"/>
      <c r="F3" s="55" t="s">
        <v>112</v>
      </c>
      <c r="G3" s="56" t="s">
        <v>0</v>
      </c>
    </row>
    <row r="4" spans="2:7" s="10" customFormat="1" ht="15.75">
      <c r="B4" s="42" t="s">
        <v>24</v>
      </c>
      <c r="C4" s="13">
        <f>Informations!C4</f>
        <v>0</v>
      </c>
      <c r="D4" s="12" t="s">
        <v>25</v>
      </c>
      <c r="E4" s="13">
        <f>Informations!C5+Informations!C6</f>
        <v>0</v>
      </c>
      <c r="F4" s="14" t="s">
        <v>26</v>
      </c>
      <c r="G4" s="43">
        <f>C4-E4</f>
        <v>0</v>
      </c>
    </row>
    <row r="5" spans="2:7" ht="15.75">
      <c r="B5" s="42" t="s">
        <v>27</v>
      </c>
      <c r="C5" s="16">
        <f>Informations!C7</f>
        <v>0</v>
      </c>
      <c r="D5" s="12"/>
      <c r="E5" s="16"/>
      <c r="F5" s="12"/>
      <c r="G5" s="44"/>
    </row>
    <row r="6" spans="2:7" ht="15.75">
      <c r="B6" s="45" t="s">
        <v>28</v>
      </c>
      <c r="C6" s="17">
        <f>Informations!C8</f>
        <v>0</v>
      </c>
      <c r="D6" s="15" t="s">
        <v>29</v>
      </c>
      <c r="E6" s="17">
        <v>0</v>
      </c>
      <c r="F6" s="15"/>
      <c r="G6" s="46"/>
    </row>
    <row r="7" spans="2:7" ht="15.75">
      <c r="B7" s="45" t="s">
        <v>30</v>
      </c>
      <c r="C7" s="18">
        <v>0</v>
      </c>
      <c r="D7" s="15"/>
      <c r="E7" s="18"/>
      <c r="F7" s="15"/>
      <c r="G7" s="47"/>
    </row>
    <row r="8" spans="2:7" s="10" customFormat="1" ht="15.75">
      <c r="B8" s="48" t="s">
        <v>31</v>
      </c>
      <c r="C8" s="11">
        <f>SUM(C5:C7)</f>
        <v>0</v>
      </c>
      <c r="D8" s="20" t="s">
        <v>31</v>
      </c>
      <c r="E8" s="11">
        <f>E6</f>
        <v>0</v>
      </c>
      <c r="F8" s="19" t="s">
        <v>32</v>
      </c>
      <c r="G8" s="49">
        <f>C8-E8</f>
        <v>0</v>
      </c>
    </row>
    <row r="9" spans="2:7" ht="15.75">
      <c r="B9" s="42" t="s">
        <v>32</v>
      </c>
      <c r="C9" s="16">
        <f>G8</f>
        <v>0</v>
      </c>
      <c r="D9" s="12" t="s">
        <v>33</v>
      </c>
      <c r="E9" s="16"/>
      <c r="F9" s="12"/>
      <c r="G9" s="44"/>
    </row>
    <row r="10" spans="2:7" ht="15.75">
      <c r="B10" s="45" t="s">
        <v>26</v>
      </c>
      <c r="C10" s="18">
        <f>G4</f>
        <v>0</v>
      </c>
      <c r="D10" s="15" t="s">
        <v>34</v>
      </c>
      <c r="E10" s="18">
        <f>Informations!C9-Informations!C10+Informations!C11</f>
        <v>0</v>
      </c>
      <c r="F10" s="15"/>
      <c r="G10" s="47"/>
    </row>
    <row r="11" spans="2:7" s="10" customFormat="1" ht="15.75">
      <c r="B11" s="48" t="s">
        <v>31</v>
      </c>
      <c r="C11" s="11">
        <f>C9+C10</f>
        <v>0</v>
      </c>
      <c r="D11" s="20" t="s">
        <v>31</v>
      </c>
      <c r="E11" s="11">
        <f>E10</f>
        <v>0</v>
      </c>
      <c r="F11" s="19" t="s">
        <v>35</v>
      </c>
      <c r="G11" s="49">
        <f>C11-E11</f>
        <v>0</v>
      </c>
    </row>
    <row r="12" spans="2:7" ht="15.75">
      <c r="B12" s="42" t="s">
        <v>35</v>
      </c>
      <c r="C12" s="16">
        <f>G11</f>
        <v>0</v>
      </c>
      <c r="D12" s="12" t="s">
        <v>36</v>
      </c>
      <c r="E12" s="16">
        <f>Informations!C13</f>
        <v>0</v>
      </c>
      <c r="F12" s="12"/>
      <c r="G12" s="44"/>
    </row>
    <row r="13" spans="2:7" ht="15.75">
      <c r="B13" s="45" t="s">
        <v>104</v>
      </c>
      <c r="C13" s="18">
        <f>Informations!C12</f>
        <v>0</v>
      </c>
      <c r="D13" s="15" t="s">
        <v>16</v>
      </c>
      <c r="E13" s="18">
        <f>Informations!C14+Informations!C15</f>
        <v>0</v>
      </c>
      <c r="F13" s="15"/>
      <c r="G13" s="47"/>
    </row>
    <row r="14" spans="2:7" s="10" customFormat="1" ht="16.5" thickBot="1">
      <c r="B14" s="50" t="s">
        <v>31</v>
      </c>
      <c r="C14" s="51">
        <f>C12+C13</f>
        <v>0</v>
      </c>
      <c r="D14" s="52" t="s">
        <v>31</v>
      </c>
      <c r="E14" s="51">
        <f>E12+E13</f>
        <v>0</v>
      </c>
      <c r="F14" s="53" t="s">
        <v>113</v>
      </c>
      <c r="G14" s="54">
        <f>C14-E14</f>
        <v>0</v>
      </c>
    </row>
    <row r="15" spans="2:7">
      <c r="C15" s="9"/>
      <c r="E15" s="9"/>
      <c r="G15" s="9"/>
    </row>
  </sheetData>
  <sheetProtection sheet="1" objects="1" scenarios="1"/>
  <mergeCells count="3">
    <mergeCell ref="B2:G2"/>
    <mergeCell ref="B3:C3"/>
    <mergeCell ref="D3:E3"/>
  </mergeCells>
  <phoneticPr fontId="1" type="noConversion"/>
  <pageMargins left="0" right="0" top="0.19685039370078741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D13"/>
  <sheetViews>
    <sheetView showGridLines="0" showZeros="0" workbookViewId="0">
      <selection activeCell="B2" sqref="B2:D2"/>
    </sheetView>
  </sheetViews>
  <sheetFormatPr baseColWidth="10" defaultRowHeight="15.75"/>
  <cols>
    <col min="1" max="1" width="3.7109375" style="3" customWidth="1"/>
    <col min="2" max="2" width="65.7109375" style="3" customWidth="1"/>
    <col min="3" max="4" width="12.7109375" style="3" customWidth="1"/>
    <col min="5" max="16384" width="11.42578125" style="3"/>
  </cols>
  <sheetData>
    <row r="1" spans="2:4" ht="16.5" thickBot="1"/>
    <row r="2" spans="2:4" ht="16.5" thickBot="1">
      <c r="B2" s="122" t="s">
        <v>110</v>
      </c>
      <c r="C2" s="123"/>
      <c r="D2" s="124"/>
    </row>
    <row r="3" spans="2:4">
      <c r="B3" s="39" t="s">
        <v>45</v>
      </c>
      <c r="C3" s="40" t="s">
        <v>37</v>
      </c>
      <c r="D3" s="41" t="s">
        <v>38</v>
      </c>
    </row>
    <row r="4" spans="2:4">
      <c r="B4" s="28" t="s">
        <v>44</v>
      </c>
      <c r="C4" s="22"/>
      <c r="D4" s="29">
        <f>SIG!G14</f>
        <v>0</v>
      </c>
    </row>
    <row r="5" spans="2:4">
      <c r="B5" s="30" t="s">
        <v>98</v>
      </c>
      <c r="C5" s="23"/>
      <c r="D5" s="31">
        <f>Informations!C16</f>
        <v>0</v>
      </c>
    </row>
    <row r="6" spans="2:4">
      <c r="B6" s="30" t="s">
        <v>39</v>
      </c>
      <c r="C6" s="23"/>
      <c r="D6" s="32">
        <f>Informations!C18</f>
        <v>0</v>
      </c>
    </row>
    <row r="7" spans="2:4" s="21" customFormat="1">
      <c r="B7" s="33" t="s">
        <v>114</v>
      </c>
      <c r="C7" s="24"/>
      <c r="D7" s="34">
        <f>SUM(D4:D6)</f>
        <v>0</v>
      </c>
    </row>
    <row r="8" spans="2:4">
      <c r="B8" s="30" t="s">
        <v>99</v>
      </c>
      <c r="C8" s="25">
        <f>Informations!C17</f>
        <v>0</v>
      </c>
      <c r="D8" s="31"/>
    </row>
    <row r="9" spans="2:4">
      <c r="B9" s="35" t="s">
        <v>40</v>
      </c>
      <c r="C9" s="25">
        <f>Informations!C19</f>
        <v>0</v>
      </c>
      <c r="D9" s="31"/>
    </row>
    <row r="10" spans="2:4">
      <c r="B10" s="30" t="s">
        <v>41</v>
      </c>
      <c r="C10" s="26">
        <f>Informations!C20</f>
        <v>0</v>
      </c>
      <c r="D10" s="31"/>
    </row>
    <row r="11" spans="2:4" s="21" customFormat="1">
      <c r="B11" s="36" t="s">
        <v>42</v>
      </c>
      <c r="C11" s="27">
        <f>SUM(C8:C10)</f>
        <v>0</v>
      </c>
      <c r="D11" s="37"/>
    </row>
    <row r="12" spans="2:4" s="21" customFormat="1" ht="16.5" thickBot="1">
      <c r="B12" s="38" t="s">
        <v>43</v>
      </c>
      <c r="C12" s="127">
        <f>D7-C11</f>
        <v>0</v>
      </c>
      <c r="D12" s="128"/>
    </row>
    <row r="13" spans="2:4">
      <c r="D13" s="8"/>
    </row>
  </sheetData>
  <sheetProtection sheet="1" objects="1" scenarios="1"/>
  <mergeCells count="2">
    <mergeCell ref="C12:D12"/>
    <mergeCell ref="B2:D2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1"/>
  <sheetViews>
    <sheetView showGridLines="0" showZeros="0" workbookViewId="0">
      <selection activeCell="B2" sqref="B2:E3"/>
    </sheetView>
  </sheetViews>
  <sheetFormatPr baseColWidth="10" defaultRowHeight="15.75"/>
  <cols>
    <col min="1" max="1" width="3.7109375" style="58" customWidth="1"/>
    <col min="2" max="2" width="48.7109375" style="58" customWidth="1"/>
    <col min="3" max="3" width="12.7109375" style="58" customWidth="1"/>
    <col min="4" max="4" width="48.7109375" style="58" customWidth="1"/>
    <col min="5" max="5" width="12.7109375" style="58" customWidth="1"/>
    <col min="6" max="16384" width="11.42578125" style="58"/>
  </cols>
  <sheetData>
    <row r="1" spans="2:5" ht="16.5" thickBot="1"/>
    <row r="2" spans="2:5" s="59" customFormat="1">
      <c r="B2" s="129" t="s">
        <v>106</v>
      </c>
      <c r="C2" s="130"/>
      <c r="D2" s="130"/>
      <c r="E2" s="131"/>
    </row>
    <row r="3" spans="2:5" s="59" customFormat="1" ht="16.5" thickBot="1">
      <c r="B3" s="132" t="s">
        <v>46</v>
      </c>
      <c r="C3" s="133"/>
      <c r="D3" s="133"/>
      <c r="E3" s="134"/>
    </row>
    <row r="4" spans="2:5" s="59" customFormat="1">
      <c r="B4" s="68" t="s">
        <v>47</v>
      </c>
      <c r="C4" s="69" t="s">
        <v>6</v>
      </c>
      <c r="D4" s="69" t="s">
        <v>48</v>
      </c>
      <c r="E4" s="70" t="s">
        <v>6</v>
      </c>
    </row>
    <row r="5" spans="2:5">
      <c r="B5" s="80" t="s">
        <v>49</v>
      </c>
      <c r="C5" s="61">
        <f>Informations!C27</f>
        <v>0</v>
      </c>
      <c r="D5" s="60" t="s">
        <v>50</v>
      </c>
      <c r="E5" s="77">
        <f>CAF!C12</f>
        <v>0</v>
      </c>
    </row>
    <row r="6" spans="2:5">
      <c r="B6" s="81"/>
      <c r="C6" s="63"/>
      <c r="D6" s="62"/>
      <c r="E6" s="78"/>
    </row>
    <row r="7" spans="2:5">
      <c r="B7" s="81" t="s">
        <v>51</v>
      </c>
      <c r="C7" s="63"/>
      <c r="D7" s="62" t="s">
        <v>120</v>
      </c>
      <c r="E7" s="78"/>
    </row>
    <row r="8" spans="2:5">
      <c r="B8" s="81" t="s">
        <v>2</v>
      </c>
      <c r="C8" s="63"/>
      <c r="D8" s="62" t="s">
        <v>52</v>
      </c>
      <c r="E8" s="78"/>
    </row>
    <row r="9" spans="2:5">
      <c r="B9" s="81" t="s">
        <v>3</v>
      </c>
      <c r="C9" s="63">
        <f>Informations!C23</f>
        <v>0</v>
      </c>
      <c r="D9" s="62" t="s">
        <v>53</v>
      </c>
      <c r="E9" s="78"/>
    </row>
    <row r="10" spans="2:5">
      <c r="B10" s="81" t="s">
        <v>4</v>
      </c>
      <c r="C10" s="63">
        <f>Informations!C24</f>
        <v>0</v>
      </c>
      <c r="D10" s="62" t="s">
        <v>54</v>
      </c>
      <c r="E10" s="78">
        <f>Informations!C21</f>
        <v>0</v>
      </c>
    </row>
    <row r="11" spans="2:5">
      <c r="B11" s="81"/>
      <c r="C11" s="63"/>
      <c r="D11" s="62" t="s">
        <v>127</v>
      </c>
      <c r="E11" s="78"/>
    </row>
    <row r="12" spans="2:5">
      <c r="B12" s="81" t="s">
        <v>10</v>
      </c>
      <c r="C12" s="63"/>
      <c r="D12" s="62"/>
      <c r="E12" s="78"/>
    </row>
    <row r="13" spans="2:5">
      <c r="B13" s="81"/>
      <c r="C13" s="63"/>
      <c r="D13" s="62" t="s">
        <v>116</v>
      </c>
      <c r="E13" s="78"/>
    </row>
    <row r="14" spans="2:5">
      <c r="B14" s="81" t="s">
        <v>55</v>
      </c>
      <c r="C14" s="63"/>
      <c r="D14" s="62" t="s">
        <v>117</v>
      </c>
      <c r="E14" s="78"/>
    </row>
    <row r="15" spans="2:5">
      <c r="B15" s="81" t="s">
        <v>119</v>
      </c>
      <c r="C15" s="62"/>
      <c r="D15" s="62" t="s">
        <v>118</v>
      </c>
      <c r="E15" s="78"/>
    </row>
    <row r="16" spans="2:5">
      <c r="B16" s="81"/>
      <c r="C16" s="62"/>
      <c r="D16" s="62"/>
      <c r="E16" s="78"/>
    </row>
    <row r="17" spans="2:5">
      <c r="B17" s="81" t="s">
        <v>56</v>
      </c>
      <c r="C17" s="63">
        <f>Informations!C26</f>
        <v>0</v>
      </c>
      <c r="D17" s="62" t="s">
        <v>57</v>
      </c>
      <c r="E17" s="78">
        <f>Informations!C25</f>
        <v>0</v>
      </c>
    </row>
    <row r="18" spans="2:5">
      <c r="B18" s="81"/>
      <c r="C18" s="66"/>
      <c r="D18" s="62"/>
      <c r="E18" s="82"/>
    </row>
    <row r="19" spans="2:5" s="59" customFormat="1">
      <c r="B19" s="71" t="s">
        <v>58</v>
      </c>
      <c r="C19" s="57">
        <f>SUM(C5:C17)</f>
        <v>0</v>
      </c>
      <c r="D19" s="64" t="s">
        <v>59</v>
      </c>
      <c r="E19" s="79">
        <f>SUM(E5:E17)</f>
        <v>0</v>
      </c>
    </row>
    <row r="20" spans="2:5" s="59" customFormat="1" ht="31.5">
      <c r="B20" s="83" t="s">
        <v>115</v>
      </c>
      <c r="C20" s="57">
        <f>IF(E19&gt;C19,E19-C19:C19,0)</f>
        <v>0</v>
      </c>
      <c r="D20" s="84" t="s">
        <v>121</v>
      </c>
      <c r="E20" s="72">
        <f>IF(C19&gt;E19,C19-E19,0)</f>
        <v>0</v>
      </c>
    </row>
    <row r="21" spans="2:5" s="59" customFormat="1" ht="16.5" thickBot="1">
      <c r="B21" s="73" t="s">
        <v>1</v>
      </c>
      <c r="C21" s="74">
        <f>C19+C20</f>
        <v>0</v>
      </c>
      <c r="D21" s="75" t="s">
        <v>1</v>
      </c>
      <c r="E21" s="76">
        <f>E19+E20</f>
        <v>0</v>
      </c>
    </row>
  </sheetData>
  <sheetProtection sheet="1" objects="1" scenarios="1"/>
  <mergeCells count="2">
    <mergeCell ref="B2:E2"/>
    <mergeCell ref="B3:E3"/>
  </mergeCells>
  <phoneticPr fontId="1" type="noConversion"/>
  <pageMargins left="0" right="0" top="0" bottom="0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E33"/>
  <sheetViews>
    <sheetView showGridLines="0" showZeros="0" workbookViewId="0">
      <selection activeCell="B2" sqref="B2:E3"/>
    </sheetView>
  </sheetViews>
  <sheetFormatPr baseColWidth="10" defaultRowHeight="15.75"/>
  <cols>
    <col min="1" max="1" width="3.7109375" style="2" customWidth="1"/>
    <col min="2" max="2" width="60.7109375" style="2" customWidth="1"/>
    <col min="3" max="5" width="13.7109375" style="2" customWidth="1"/>
    <col min="6" max="16384" width="11.42578125" style="2"/>
  </cols>
  <sheetData>
    <row r="1" spans="2:5" ht="16.5" thickBot="1"/>
    <row r="2" spans="2:5">
      <c r="B2" s="129" t="s">
        <v>107</v>
      </c>
      <c r="C2" s="130"/>
      <c r="D2" s="130"/>
      <c r="E2" s="131"/>
    </row>
    <row r="3" spans="2:5" ht="16.5" thickBot="1">
      <c r="B3" s="132" t="s">
        <v>60</v>
      </c>
      <c r="C3" s="133"/>
      <c r="D3" s="133"/>
      <c r="E3" s="134"/>
    </row>
    <row r="4" spans="2:5">
      <c r="B4" s="154" t="s">
        <v>61</v>
      </c>
      <c r="C4" s="152" t="s">
        <v>89</v>
      </c>
      <c r="D4" s="152"/>
      <c r="E4" s="153"/>
    </row>
    <row r="5" spans="2:5">
      <c r="B5" s="155"/>
      <c r="C5" s="67" t="s">
        <v>62</v>
      </c>
      <c r="D5" s="67" t="s">
        <v>63</v>
      </c>
      <c r="E5" s="93" t="s">
        <v>64</v>
      </c>
    </row>
    <row r="6" spans="2:5">
      <c r="B6" s="156"/>
      <c r="C6" s="90">
        <v>1</v>
      </c>
      <c r="D6" s="90">
        <v>2</v>
      </c>
      <c r="E6" s="94" t="s">
        <v>65</v>
      </c>
    </row>
    <row r="7" spans="2:5">
      <c r="B7" s="85" t="s">
        <v>66</v>
      </c>
      <c r="C7" s="60"/>
      <c r="D7" s="60"/>
      <c r="E7" s="89"/>
    </row>
    <row r="8" spans="2:5">
      <c r="B8" s="95" t="s">
        <v>67</v>
      </c>
      <c r="C8" s="62"/>
      <c r="D8" s="62"/>
      <c r="E8" s="96"/>
    </row>
    <row r="9" spans="2:5">
      <c r="B9" s="81" t="s">
        <v>5</v>
      </c>
      <c r="C9" s="86">
        <f>Informations!C8+Informations!C10-Informations!C6</f>
        <v>0</v>
      </c>
      <c r="D9" s="86"/>
      <c r="E9" s="97"/>
    </row>
    <row r="10" spans="2:5">
      <c r="B10" s="81" t="s">
        <v>68</v>
      </c>
      <c r="C10" s="86"/>
      <c r="D10" s="86"/>
      <c r="E10" s="97"/>
    </row>
    <row r="11" spans="2:5">
      <c r="B11" s="81" t="s">
        <v>126</v>
      </c>
      <c r="C11" s="86">
        <f>Informations!C28</f>
        <v>0</v>
      </c>
      <c r="D11" s="86"/>
      <c r="E11" s="97"/>
    </row>
    <row r="12" spans="2:5">
      <c r="B12" s="95" t="s">
        <v>69</v>
      </c>
      <c r="C12" s="86"/>
      <c r="D12" s="86"/>
      <c r="E12" s="97"/>
    </row>
    <row r="13" spans="2:5">
      <c r="B13" s="81" t="s">
        <v>70</v>
      </c>
      <c r="C13" s="86"/>
      <c r="D13" s="86"/>
      <c r="E13" s="97"/>
    </row>
    <row r="14" spans="2:5">
      <c r="B14" s="81" t="s">
        <v>122</v>
      </c>
      <c r="C14" s="87"/>
      <c r="D14" s="87">
        <f>Informations!C30</f>
        <v>0</v>
      </c>
      <c r="E14" s="97"/>
    </row>
    <row r="15" spans="2:5">
      <c r="B15" s="98" t="s">
        <v>71</v>
      </c>
      <c r="C15" s="65">
        <f>SUM(C9:C14)</f>
        <v>0</v>
      </c>
      <c r="D15" s="65">
        <f>SUM(D9:D14)</f>
        <v>0</v>
      </c>
      <c r="E15" s="99"/>
    </row>
    <row r="16" spans="2:5">
      <c r="B16" s="141" t="s">
        <v>72</v>
      </c>
      <c r="C16" s="142"/>
      <c r="D16" s="143"/>
      <c r="E16" s="100">
        <f>D15-C15</f>
        <v>0</v>
      </c>
    </row>
    <row r="17" spans="2:5">
      <c r="B17" s="85" t="s">
        <v>73</v>
      </c>
      <c r="C17" s="60"/>
      <c r="D17" s="60"/>
      <c r="E17" s="100"/>
    </row>
    <row r="18" spans="2:5">
      <c r="B18" s="81" t="s">
        <v>74</v>
      </c>
      <c r="C18" s="86">
        <f>Informations!C29</f>
        <v>0</v>
      </c>
      <c r="D18" s="86"/>
      <c r="E18" s="101"/>
    </row>
    <row r="19" spans="2:5">
      <c r="B19" s="81" t="s">
        <v>75</v>
      </c>
      <c r="C19" s="87">
        <f>Informations!C31</f>
        <v>0</v>
      </c>
      <c r="D19" s="87"/>
      <c r="E19" s="101"/>
    </row>
    <row r="20" spans="2:5">
      <c r="B20" s="98" t="s">
        <v>71</v>
      </c>
      <c r="C20" s="65">
        <f>SUM(C18:C19)</f>
        <v>0</v>
      </c>
      <c r="D20" s="65">
        <f>SUM(D18:D19)</f>
        <v>0</v>
      </c>
      <c r="E20" s="102"/>
    </row>
    <row r="21" spans="2:5">
      <c r="B21" s="141" t="s">
        <v>76</v>
      </c>
      <c r="C21" s="142"/>
      <c r="D21" s="143"/>
      <c r="E21" s="100">
        <f>D20-C20</f>
        <v>0</v>
      </c>
    </row>
    <row r="22" spans="2:5" ht="33" customHeight="1">
      <c r="B22" s="149" t="s">
        <v>123</v>
      </c>
      <c r="C22" s="150"/>
      <c r="D22" s="150"/>
      <c r="E22" s="100">
        <f>IF(E16+E21&lt;0,(E16+E21),0)</f>
        <v>0</v>
      </c>
    </row>
    <row r="23" spans="2:5" ht="33.75" customHeight="1">
      <c r="B23" s="144" t="s">
        <v>124</v>
      </c>
      <c r="C23" s="145"/>
      <c r="D23" s="145"/>
      <c r="E23" s="102">
        <f>IF(E16+E21&gt;0,E16+E21,0)</f>
        <v>0</v>
      </c>
    </row>
    <row r="24" spans="2:5">
      <c r="B24" s="103" t="s">
        <v>78</v>
      </c>
      <c r="C24" s="60"/>
      <c r="D24" s="60"/>
      <c r="E24" s="101"/>
    </row>
    <row r="25" spans="2:5">
      <c r="B25" s="104" t="s">
        <v>79</v>
      </c>
      <c r="C25" s="91">
        <f>Informations!C33-Informations!C32</f>
        <v>0</v>
      </c>
      <c r="D25" s="91"/>
      <c r="E25" s="101"/>
    </row>
    <row r="26" spans="2:5">
      <c r="B26" s="104" t="s">
        <v>80</v>
      </c>
      <c r="C26" s="91"/>
      <c r="D26" s="91"/>
      <c r="E26" s="101"/>
    </row>
    <row r="27" spans="2:5">
      <c r="B27" s="104" t="s">
        <v>81</v>
      </c>
      <c r="C27" s="88"/>
      <c r="D27" s="88">
        <f>Informations!C35-Informations!C34</f>
        <v>0</v>
      </c>
      <c r="E27" s="101"/>
    </row>
    <row r="28" spans="2:5">
      <c r="B28" s="105" t="s">
        <v>71</v>
      </c>
      <c r="C28" s="92">
        <f>SUM(C25:C27)</f>
        <v>0</v>
      </c>
      <c r="D28" s="92">
        <f>SUM(D25:D27)</f>
        <v>0</v>
      </c>
      <c r="E28" s="101"/>
    </row>
    <row r="29" spans="2:5">
      <c r="B29" s="146" t="s">
        <v>82</v>
      </c>
      <c r="C29" s="147"/>
      <c r="D29" s="148"/>
      <c r="E29" s="106">
        <f>D28-C28</f>
        <v>0</v>
      </c>
    </row>
    <row r="30" spans="2:5" ht="32.25" customHeight="1">
      <c r="B30" s="149" t="s">
        <v>125</v>
      </c>
      <c r="C30" s="150"/>
      <c r="D30" s="151"/>
      <c r="E30" s="100"/>
    </row>
    <row r="31" spans="2:5">
      <c r="B31" s="135" t="s">
        <v>83</v>
      </c>
      <c r="C31" s="136"/>
      <c r="D31" s="137"/>
      <c r="E31" s="101">
        <f>IF(E16+E21+E29&lt;0,(E16+E21+E29),0)</f>
        <v>0</v>
      </c>
    </row>
    <row r="32" spans="2:5">
      <c r="B32" s="135" t="s">
        <v>77</v>
      </c>
      <c r="C32" s="136"/>
      <c r="D32" s="137"/>
      <c r="E32" s="101"/>
    </row>
    <row r="33" spans="2:5" ht="16.5" thickBot="1">
      <c r="B33" s="138" t="s">
        <v>84</v>
      </c>
      <c r="C33" s="139"/>
      <c r="D33" s="140"/>
      <c r="E33" s="107">
        <f>IF(E16+E21+E29&gt;0,E16+E21+E29,0)</f>
        <v>0</v>
      </c>
    </row>
  </sheetData>
  <sheetProtection sheet="1" objects="1" scenarios="1"/>
  <mergeCells count="13">
    <mergeCell ref="B2:E2"/>
    <mergeCell ref="B3:E3"/>
    <mergeCell ref="C4:E4"/>
    <mergeCell ref="B16:D16"/>
    <mergeCell ref="B4:B6"/>
    <mergeCell ref="B31:D31"/>
    <mergeCell ref="B32:D32"/>
    <mergeCell ref="B33:D33"/>
    <mergeCell ref="B21:D21"/>
    <mergeCell ref="B23:D23"/>
    <mergeCell ref="B29:D29"/>
    <mergeCell ref="B22:D22"/>
    <mergeCell ref="B30:D30"/>
  </mergeCells>
  <phoneticPr fontId="1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7"/>
  <sheetViews>
    <sheetView showGridLines="0" showZeros="0" workbookViewId="0">
      <selection activeCell="B2" sqref="B2"/>
    </sheetView>
  </sheetViews>
  <sheetFormatPr baseColWidth="10" defaultRowHeight="15.75"/>
  <cols>
    <col min="1" max="1" width="3.7109375" style="1" customWidth="1"/>
    <col min="2" max="2" width="101.42578125" style="1" customWidth="1"/>
    <col min="3" max="3" width="10.85546875" style="1" customWidth="1"/>
    <col min="4" max="4" width="13.5703125" style="1" customWidth="1"/>
    <col min="5" max="16384" width="11.42578125" style="1"/>
  </cols>
  <sheetData>
    <row r="1" spans="2:5" ht="16.5" thickBot="1"/>
    <row r="2" spans="2:5" ht="16.5" thickBot="1">
      <c r="B2" s="110" t="s">
        <v>108</v>
      </c>
      <c r="C2" s="108"/>
      <c r="D2" s="108"/>
      <c r="E2" s="109"/>
    </row>
    <row r="3" spans="2:5" ht="157.5" customHeight="1" thickBot="1">
      <c r="B3" s="118"/>
      <c r="C3" s="111"/>
      <c r="D3" s="111"/>
      <c r="E3" s="112"/>
    </row>
    <row r="12" spans="2:5">
      <c r="B12" s="157"/>
      <c r="C12" s="158"/>
      <c r="D12" s="158"/>
      <c r="E12" s="158"/>
    </row>
    <row r="13" spans="2:5">
      <c r="B13" s="157"/>
      <c r="C13" s="157"/>
      <c r="D13" s="157"/>
      <c r="E13" s="158"/>
    </row>
    <row r="14" spans="2:5">
      <c r="B14" s="157"/>
      <c r="C14" s="158"/>
      <c r="D14" s="158"/>
      <c r="E14" s="158"/>
    </row>
    <row r="15" spans="2:5">
      <c r="B15" s="159"/>
      <c r="C15" s="159"/>
      <c r="D15" s="159"/>
      <c r="E15" s="158"/>
    </row>
    <row r="16" spans="2:5">
      <c r="B16" s="157"/>
      <c r="C16" s="158"/>
      <c r="D16" s="158"/>
      <c r="E16" s="158"/>
    </row>
    <row r="17" spans="2:5">
      <c r="B17" s="157"/>
      <c r="C17" s="157"/>
      <c r="D17" s="157"/>
      <c r="E17" s="158"/>
    </row>
  </sheetData>
  <sheetProtection sheet="1" objects="1" scenarios="1"/>
  <mergeCells count="6">
    <mergeCell ref="B12:E12"/>
    <mergeCell ref="B17:E17"/>
    <mergeCell ref="B15:E15"/>
    <mergeCell ref="B13:E13"/>
    <mergeCell ref="B14:E14"/>
    <mergeCell ref="B16:E16"/>
  </mergeCells>
  <phoneticPr fontId="1" type="noConversion"/>
  <pageMargins left="0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Informations</vt:lpstr>
      <vt:lpstr>SIG</vt:lpstr>
      <vt:lpstr>CAF</vt:lpstr>
      <vt:lpstr>TF1</vt:lpstr>
      <vt:lpstr>TF2</vt:lpstr>
      <vt:lpstr>Commentaires</vt:lpstr>
    </vt:vector>
  </TitlesOfParts>
  <Manager>GEA Brive</Manager>
  <Company>IUT LIMOUSIN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Analyse des Documents de Synthèse</dc:title>
  <dc:subject>ADS4.1 : Chêne</dc:subject>
  <dc:creator>Daniel Antraigue</dc:creator>
  <cp:lastModifiedBy>Carlos JANUARIO</cp:lastModifiedBy>
  <cp:lastPrinted>2012-05-29T09:45:30Z</cp:lastPrinted>
  <dcterms:created xsi:type="dcterms:W3CDTF">2005-06-08T12:10:14Z</dcterms:created>
  <dcterms:modified xsi:type="dcterms:W3CDTF">2012-06-19T04:40:35Z</dcterms:modified>
  <cp:category>IEL</cp:category>
</cp:coreProperties>
</file>