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04" windowHeight="8940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<sst xmlns="http://schemas.openxmlformats.org/spreadsheetml/2006/main" count="112" uniqueCount="49">
  <si>
    <t>Montant HT</t>
  </si>
  <si>
    <t>TVA</t>
  </si>
  <si>
    <t>MONTANT TTC</t>
  </si>
  <si>
    <t>ELEMENTS</t>
  </si>
  <si>
    <t>PIECE N° :</t>
  </si>
  <si>
    <t>DATE :</t>
  </si>
  <si>
    <t xml:space="preserve">Remise </t>
  </si>
  <si>
    <t>Net commercial</t>
  </si>
  <si>
    <t>Escompte de règlement</t>
  </si>
  <si>
    <t>Net financier</t>
  </si>
  <si>
    <t>Transport</t>
  </si>
  <si>
    <t>Emballages consignés</t>
  </si>
  <si>
    <t>NET A PAYER</t>
  </si>
  <si>
    <t>CLIENT  :</t>
  </si>
  <si>
    <t>NET A DEDUIRE</t>
  </si>
  <si>
    <t>FOURNISSEUR</t>
  </si>
  <si>
    <t>CLIENT</t>
  </si>
  <si>
    <t>SURRET</t>
  </si>
  <si>
    <t>Facture n° V 125</t>
  </si>
  <si>
    <t>Marchandises</t>
  </si>
  <si>
    <t>Palettes consignées</t>
  </si>
  <si>
    <t>4 * 30 € = 120 €</t>
  </si>
  <si>
    <t>DUMONT</t>
  </si>
  <si>
    <t>Facture n° V 126</t>
  </si>
  <si>
    <t>2 * 30 € = 60 €</t>
  </si>
  <si>
    <t>BOUSSIER</t>
  </si>
  <si>
    <t>6 * 30 € = 180 €</t>
  </si>
  <si>
    <t>ROUGIER</t>
  </si>
  <si>
    <t>Facture  n° A 412</t>
  </si>
  <si>
    <t>AC 121</t>
  </si>
  <si>
    <t>Achats emballages</t>
  </si>
  <si>
    <t>Palettes</t>
  </si>
  <si>
    <t>Prix unitaire</t>
  </si>
  <si>
    <t>Consignation</t>
  </si>
  <si>
    <t>Reprise des palettes</t>
  </si>
  <si>
    <t>3  x 25</t>
  </si>
  <si>
    <t>Vente d'une palette</t>
  </si>
  <si>
    <t>Boni sur reprise</t>
  </si>
  <si>
    <t>(30 - 25) x 3 = 15</t>
  </si>
  <si>
    <t>(30 + 15 ) x 19,60%</t>
  </si>
  <si>
    <t>Avoir n° AV 241</t>
  </si>
  <si>
    <t>Retour et vente palettes</t>
  </si>
  <si>
    <t>4 x 30</t>
  </si>
  <si>
    <t>Avoir n° AV 242</t>
  </si>
  <si>
    <t>Retour m/ses et palettes</t>
  </si>
  <si>
    <t>25 x 2 = 50</t>
  </si>
  <si>
    <t xml:space="preserve">Boni sur reprise </t>
  </si>
  <si>
    <t>TVA sur marchandises</t>
  </si>
  <si>
    <t>TVA sur boni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</si>
</sst>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%"/>
    <numFmt numFmtId="170" formatCode="#,##0.00\ &quot;€&quot;"/>
    <numFmt numFmtId="171" formatCode="0.000%"/>
  </numFmts>
  <fonts count="4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0"/>
      <color indexed="12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9" fontId="1" fillId="3" borderId="14" xfId="0" applyNumberFormat="1" applyFont="1" applyFill="1" applyBorder="1" applyAlignment="1">
      <alignment/>
    </xf>
    <xf numFmtId="10" fontId="1" fillId="3" borderId="17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169" fontId="1" fillId="3" borderId="14" xfId="0" applyNumberFormat="1" applyFont="1" applyFill="1" applyBorder="1" applyAlignment="1">
      <alignment/>
    </xf>
    <xf numFmtId="170" fontId="1" fillId="3" borderId="14" xfId="0" applyNumberFormat="1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9" fontId="1" fillId="3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169" fontId="1" fillId="3" borderId="17" xfId="19" applyNumberFormat="1" applyFont="1" applyFill="1" applyBorder="1" applyAlignment="1">
      <alignment/>
    </xf>
    <xf numFmtId="0" fontId="3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13</xdr:row>
      <xdr:rowOff>114300</xdr:rowOff>
    </xdr:from>
    <xdr:to>
      <xdr:col>2</xdr:col>
      <xdr:colOff>95250</xdr:colOff>
      <xdr:row>16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1466850" y="2743200"/>
          <a:ext cx="9429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1438275</xdr:colOff>
      <xdr:row>13</xdr:row>
      <xdr:rowOff>133350</xdr:rowOff>
    </xdr:from>
    <xdr:to>
      <xdr:col>7</xdr:col>
      <xdr:colOff>114300</xdr:colOff>
      <xdr:row>16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6038850" y="2762250"/>
          <a:ext cx="9906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1457325</xdr:colOff>
      <xdr:row>33</xdr:row>
      <xdr:rowOff>123825</xdr:rowOff>
    </xdr:from>
    <xdr:to>
      <xdr:col>2</xdr:col>
      <xdr:colOff>95250</xdr:colOff>
      <xdr:row>36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1457325" y="6648450"/>
          <a:ext cx="9525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7</xdr:row>
      <xdr:rowOff>76200</xdr:rowOff>
    </xdr:from>
    <xdr:to>
      <xdr:col>2</xdr:col>
      <xdr:colOff>257175</xdr:colOff>
      <xdr:row>17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1390650" y="1504950"/>
          <a:ext cx="116205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1447800</xdr:colOff>
      <xdr:row>8</xdr:row>
      <xdr:rowOff>57150</xdr:rowOff>
    </xdr:from>
    <xdr:to>
      <xdr:col>2</xdr:col>
      <xdr:colOff>428625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447800" y="1685925"/>
          <a:ext cx="127635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1381125</xdr:colOff>
      <xdr:row>10</xdr:row>
      <xdr:rowOff>123825</xdr:rowOff>
    </xdr:from>
    <xdr:to>
      <xdr:col>7</xdr:col>
      <xdr:colOff>161925</xdr:colOff>
      <xdr:row>17</xdr:row>
      <xdr:rowOff>47625</xdr:rowOff>
    </xdr:to>
    <xdr:sp>
      <xdr:nvSpPr>
        <xdr:cNvPr id="3" name="Line 3"/>
        <xdr:cNvSpPr>
          <a:spLocks/>
        </xdr:cNvSpPr>
      </xdr:nvSpPr>
      <xdr:spPr>
        <a:xfrm flipH="1">
          <a:off x="5962650" y="2152650"/>
          <a:ext cx="10572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28125" style="0" customWidth="1"/>
    <col min="6" max="6" width="23.28125" style="0" customWidth="1"/>
  </cols>
  <sheetData>
    <row r="1" spans="1:9" ht="15.75">
      <c r="A1" s="1" t="s">
        <v>13</v>
      </c>
      <c r="B1" s="1"/>
      <c r="C1" s="29" t="s">
        <v>17</v>
      </c>
      <c r="D1" s="29"/>
      <c r="F1" s="1" t="s">
        <v>16</v>
      </c>
      <c r="G1" s="1"/>
      <c r="H1" s="29" t="s">
        <v>22</v>
      </c>
      <c r="I1" s="29"/>
    </row>
    <row r="2" spans="1:9" ht="16.5" thickBot="1">
      <c r="A2" s="1" t="s">
        <v>5</v>
      </c>
      <c r="B2" s="1"/>
      <c r="C2" s="30">
        <v>39511</v>
      </c>
      <c r="D2" s="31"/>
      <c r="F2" s="1" t="s">
        <v>5</v>
      </c>
      <c r="G2" s="1"/>
      <c r="H2" s="30">
        <v>39515</v>
      </c>
      <c r="I2" s="31"/>
    </row>
    <row r="3" spans="1:9" ht="16.5" thickBot="1">
      <c r="A3" s="10" t="s">
        <v>3</v>
      </c>
      <c r="B3" s="14"/>
      <c r="C3" s="4" t="s">
        <v>4</v>
      </c>
      <c r="D3" s="5"/>
      <c r="F3" s="10" t="s">
        <v>3</v>
      </c>
      <c r="G3" s="14"/>
      <c r="H3" s="4" t="s">
        <v>4</v>
      </c>
      <c r="I3" s="5"/>
    </row>
    <row r="4" spans="1:9" ht="16.5" thickBot="1">
      <c r="A4" s="32" t="s">
        <v>18</v>
      </c>
      <c r="B4" s="33"/>
      <c r="C4" s="34" t="s">
        <v>19</v>
      </c>
      <c r="D4" s="35"/>
      <c r="F4" s="32" t="s">
        <v>23</v>
      </c>
      <c r="G4" s="33"/>
      <c r="H4" s="34" t="s">
        <v>19</v>
      </c>
      <c r="I4" s="35"/>
    </row>
    <row r="5" spans="1:9" ht="15.75">
      <c r="A5" s="20" t="s">
        <v>0</v>
      </c>
      <c r="B5" s="15"/>
      <c r="C5" s="12">
        <v>1690</v>
      </c>
      <c r="D5" s="11"/>
      <c r="F5" s="20" t="s">
        <v>0</v>
      </c>
      <c r="G5" s="15"/>
      <c r="H5" s="12">
        <v>1980</v>
      </c>
      <c r="I5" s="11"/>
    </row>
    <row r="6" spans="1:9" ht="15.75">
      <c r="A6" s="6" t="s">
        <v>6</v>
      </c>
      <c r="B6" s="22">
        <v>0.03</v>
      </c>
      <c r="C6" s="8">
        <f>C5*B6</f>
        <v>50.699999999999996</v>
      </c>
      <c r="D6" s="2"/>
      <c r="F6" s="6" t="s">
        <v>6</v>
      </c>
      <c r="G6" s="22">
        <v>0.1</v>
      </c>
      <c r="H6" s="8">
        <f>H5*G6</f>
        <v>198</v>
      </c>
      <c r="I6" s="2"/>
    </row>
    <row r="7" spans="1:9" ht="15.75">
      <c r="A7" s="6" t="s">
        <v>7</v>
      </c>
      <c r="B7" s="16"/>
      <c r="C7" s="8">
        <f>C5-C6</f>
        <v>1639.3</v>
      </c>
      <c r="D7" s="2"/>
      <c r="F7" s="6" t="s">
        <v>7</v>
      </c>
      <c r="G7" s="16"/>
      <c r="H7" s="8">
        <f>H5-H6</f>
        <v>1782</v>
      </c>
      <c r="I7" s="2"/>
    </row>
    <row r="8" spans="1:9" ht="15.75">
      <c r="A8" s="6" t="s">
        <v>8</v>
      </c>
      <c r="B8" s="22"/>
      <c r="C8" s="8">
        <f>C7*B8</f>
        <v>0</v>
      </c>
      <c r="D8" s="2"/>
      <c r="F8" s="6" t="s">
        <v>8</v>
      </c>
      <c r="G8" s="25">
        <v>0.015</v>
      </c>
      <c r="H8" s="8">
        <f>H7*G8</f>
        <v>26.73</v>
      </c>
      <c r="I8" s="2"/>
    </row>
    <row r="9" spans="1:9" ht="15.75">
      <c r="A9" s="6" t="s">
        <v>9</v>
      </c>
      <c r="B9" s="16"/>
      <c r="C9" s="8">
        <f>C7-C8</f>
        <v>1639.3</v>
      </c>
      <c r="D9" s="2"/>
      <c r="F9" s="6" t="s">
        <v>9</v>
      </c>
      <c r="G9" s="16"/>
      <c r="H9" s="8">
        <f>H7-H8</f>
        <v>1755.27</v>
      </c>
      <c r="I9" s="2"/>
    </row>
    <row r="10" spans="1:9" ht="15.75">
      <c r="A10" s="6" t="s">
        <v>10</v>
      </c>
      <c r="B10" s="16"/>
      <c r="C10" s="8">
        <v>120</v>
      </c>
      <c r="D10" s="2"/>
      <c r="F10" s="6" t="s">
        <v>10</v>
      </c>
      <c r="G10" s="16"/>
      <c r="H10" s="8">
        <v>0</v>
      </c>
      <c r="I10" s="2"/>
    </row>
    <row r="11" spans="1:9" ht="15.75">
      <c r="A11" s="6" t="s">
        <v>0</v>
      </c>
      <c r="B11" s="16"/>
      <c r="C11" s="8">
        <f>C9+C10</f>
        <v>1759.3</v>
      </c>
      <c r="D11" s="2"/>
      <c r="F11" s="6" t="s">
        <v>0</v>
      </c>
      <c r="G11" s="16"/>
      <c r="H11" s="8">
        <f>H9+H10</f>
        <v>1755.27</v>
      </c>
      <c r="I11" s="2"/>
    </row>
    <row r="12" spans="1:9" ht="15.75">
      <c r="A12" s="18" t="s">
        <v>1</v>
      </c>
      <c r="B12" s="23">
        <v>0.196</v>
      </c>
      <c r="C12" s="21">
        <f>C11*B12</f>
        <v>344.82280000000003</v>
      </c>
      <c r="D12" s="13"/>
      <c r="F12" s="18" t="s">
        <v>1</v>
      </c>
      <c r="G12" s="23">
        <v>0.196</v>
      </c>
      <c r="H12" s="21">
        <f>H11*G12</f>
        <v>344.03292</v>
      </c>
      <c r="I12" s="13"/>
    </row>
    <row r="13" spans="1:9" ht="15.75">
      <c r="A13" s="18" t="s">
        <v>2</v>
      </c>
      <c r="B13" s="19"/>
      <c r="C13" s="21">
        <f>C11+C12</f>
        <v>2104.1228</v>
      </c>
      <c r="D13" s="13"/>
      <c r="F13" s="18" t="s">
        <v>2</v>
      </c>
      <c r="G13" s="19"/>
      <c r="H13" s="21">
        <f>H11+H12</f>
        <v>2099.30292</v>
      </c>
      <c r="I13" s="13"/>
    </row>
    <row r="14" spans="1:9" ht="15.75">
      <c r="A14" s="18" t="s">
        <v>20</v>
      </c>
      <c r="B14" s="19"/>
      <c r="C14" s="21">
        <v>120</v>
      </c>
      <c r="D14" s="13"/>
      <c r="F14" s="18" t="s">
        <v>20</v>
      </c>
      <c r="G14" s="19"/>
      <c r="H14" s="21">
        <v>60</v>
      </c>
      <c r="I14" s="13"/>
    </row>
    <row r="15" spans="1:9" ht="16.5" thickBot="1">
      <c r="A15" s="7" t="s">
        <v>12</v>
      </c>
      <c r="B15" s="17"/>
      <c r="C15" s="9">
        <f>C13+C14</f>
        <v>2224.1228</v>
      </c>
      <c r="D15" s="3"/>
      <c r="F15" s="7" t="s">
        <v>14</v>
      </c>
      <c r="G15" s="17"/>
      <c r="H15" s="9">
        <f>H13+H14</f>
        <v>2159.30292</v>
      </c>
      <c r="I15" s="3"/>
    </row>
    <row r="17" spans="1:6" ht="16.5">
      <c r="A17" s="24" t="s">
        <v>21</v>
      </c>
      <c r="F17" s="24" t="s">
        <v>24</v>
      </c>
    </row>
    <row r="21" spans="1:9" ht="15.75">
      <c r="A21" s="1" t="s">
        <v>13</v>
      </c>
      <c r="B21" s="1"/>
      <c r="C21" s="29" t="s">
        <v>25</v>
      </c>
      <c r="D21" s="29"/>
      <c r="F21" s="1" t="s">
        <v>15</v>
      </c>
      <c r="G21" s="1"/>
      <c r="H21" s="29" t="s">
        <v>27</v>
      </c>
      <c r="I21" s="29"/>
    </row>
    <row r="22" spans="1:9" ht="16.5" thickBot="1">
      <c r="A22" s="1" t="s">
        <v>5</v>
      </c>
      <c r="B22" s="1"/>
      <c r="C22" s="30">
        <v>39516</v>
      </c>
      <c r="D22" s="31"/>
      <c r="F22" s="1" t="s">
        <v>5</v>
      </c>
      <c r="G22" s="1"/>
      <c r="H22" s="30">
        <v>39519</v>
      </c>
      <c r="I22" s="31"/>
    </row>
    <row r="23" spans="1:9" ht="16.5" thickBot="1">
      <c r="A23" s="10" t="s">
        <v>3</v>
      </c>
      <c r="B23" s="14"/>
      <c r="C23" s="4" t="s">
        <v>4</v>
      </c>
      <c r="D23" s="5"/>
      <c r="F23" s="10" t="s">
        <v>3</v>
      </c>
      <c r="G23" s="14"/>
      <c r="H23" s="4" t="s">
        <v>4</v>
      </c>
      <c r="I23" s="5" t="s">
        <v>29</v>
      </c>
    </row>
    <row r="24" spans="1:9" ht="16.5" thickBot="1">
      <c r="A24" s="32" t="s">
        <v>23</v>
      </c>
      <c r="B24" s="33"/>
      <c r="C24" s="34" t="s">
        <v>19</v>
      </c>
      <c r="D24" s="35"/>
      <c r="F24" s="32" t="s">
        <v>28</v>
      </c>
      <c r="G24" s="33"/>
      <c r="H24" s="34" t="s">
        <v>30</v>
      </c>
      <c r="I24" s="35"/>
    </row>
    <row r="25" spans="1:9" ht="15.75">
      <c r="A25" s="20" t="s">
        <v>0</v>
      </c>
      <c r="B25" s="15"/>
      <c r="C25" s="12">
        <v>3560</v>
      </c>
      <c r="D25" s="11"/>
      <c r="F25" s="20" t="s">
        <v>31</v>
      </c>
      <c r="G25" s="15">
        <v>35</v>
      </c>
      <c r="H25" s="12"/>
      <c r="I25" s="11"/>
    </row>
    <row r="26" spans="1:9" ht="15.75">
      <c r="A26" s="6" t="s">
        <v>6</v>
      </c>
      <c r="B26" s="22"/>
      <c r="C26" s="8">
        <f>C25*B26</f>
        <v>0</v>
      </c>
      <c r="D26" s="2"/>
      <c r="F26" s="6" t="s">
        <v>32</v>
      </c>
      <c r="G26" s="26">
        <v>21</v>
      </c>
      <c r="H26" s="8">
        <f>G25*G26</f>
        <v>735</v>
      </c>
      <c r="I26" s="2"/>
    </row>
    <row r="27" spans="1:9" ht="15.75">
      <c r="A27" s="6" t="s">
        <v>7</v>
      </c>
      <c r="B27" s="16"/>
      <c r="C27" s="8">
        <f>C25-C26</f>
        <v>3560</v>
      </c>
      <c r="D27" s="2"/>
      <c r="F27" s="6" t="s">
        <v>7</v>
      </c>
      <c r="G27" s="16"/>
      <c r="H27" s="8">
        <f>H26</f>
        <v>735</v>
      </c>
      <c r="I27" s="2"/>
    </row>
    <row r="28" spans="1:9" ht="15.75">
      <c r="A28" s="6" t="s">
        <v>8</v>
      </c>
      <c r="B28" s="22"/>
      <c r="C28" s="8">
        <f>C27*B28</f>
        <v>0</v>
      </c>
      <c r="D28" s="2"/>
      <c r="F28" s="6" t="s">
        <v>8</v>
      </c>
      <c r="G28" s="22"/>
      <c r="H28" s="8">
        <f>H27*G28</f>
        <v>0</v>
      </c>
      <c r="I28" s="2"/>
    </row>
    <row r="29" spans="1:9" ht="15.75">
      <c r="A29" s="6" t="s">
        <v>9</v>
      </c>
      <c r="B29" s="16"/>
      <c r="C29" s="8">
        <f>C27-C28</f>
        <v>3560</v>
      </c>
      <c r="D29" s="2"/>
      <c r="F29" s="6" t="s">
        <v>9</v>
      </c>
      <c r="G29" s="16"/>
      <c r="H29" s="8">
        <f>H27-H28</f>
        <v>735</v>
      </c>
      <c r="I29" s="2"/>
    </row>
    <row r="30" spans="1:9" ht="15.75">
      <c r="A30" s="6" t="s">
        <v>10</v>
      </c>
      <c r="B30" s="16"/>
      <c r="C30" s="8">
        <v>120</v>
      </c>
      <c r="D30" s="2"/>
      <c r="F30" s="6" t="s">
        <v>10</v>
      </c>
      <c r="G30" s="16"/>
      <c r="H30" s="8">
        <v>150</v>
      </c>
      <c r="I30" s="2"/>
    </row>
    <row r="31" spans="1:9" ht="15.75">
      <c r="A31" s="6" t="s">
        <v>0</v>
      </c>
      <c r="B31" s="16"/>
      <c r="C31" s="8">
        <f>C29+C30</f>
        <v>3680</v>
      </c>
      <c r="D31" s="2"/>
      <c r="F31" s="6" t="s">
        <v>0</v>
      </c>
      <c r="G31" s="16"/>
      <c r="H31" s="8">
        <f>H29+H30</f>
        <v>885</v>
      </c>
      <c r="I31" s="2"/>
    </row>
    <row r="32" spans="1:9" ht="15.75">
      <c r="A32" s="18" t="s">
        <v>1</v>
      </c>
      <c r="B32" s="23">
        <v>0.196</v>
      </c>
      <c r="C32" s="21">
        <f>C31*B32</f>
        <v>721.28</v>
      </c>
      <c r="D32" s="13"/>
      <c r="F32" s="18" t="s">
        <v>1</v>
      </c>
      <c r="G32" s="23">
        <v>0.196</v>
      </c>
      <c r="H32" s="21">
        <f>H31*G32</f>
        <v>173.46</v>
      </c>
      <c r="I32" s="13"/>
    </row>
    <row r="33" spans="1:9" ht="15.75">
      <c r="A33" s="18" t="s">
        <v>2</v>
      </c>
      <c r="B33" s="19"/>
      <c r="C33" s="21">
        <f>C31+C32</f>
        <v>4401.28</v>
      </c>
      <c r="D33" s="13"/>
      <c r="F33" s="18" t="s">
        <v>2</v>
      </c>
      <c r="G33" s="19"/>
      <c r="H33" s="21">
        <f>H31+H32</f>
        <v>1058.46</v>
      </c>
      <c r="I33" s="13"/>
    </row>
    <row r="34" spans="1:9" ht="15.75">
      <c r="A34" s="18" t="s">
        <v>11</v>
      </c>
      <c r="B34" s="19"/>
      <c r="C34" s="21">
        <v>180</v>
      </c>
      <c r="D34" s="13"/>
      <c r="F34" s="18" t="s">
        <v>11</v>
      </c>
      <c r="G34" s="19"/>
      <c r="H34" s="21">
        <v>0</v>
      </c>
      <c r="I34" s="13"/>
    </row>
    <row r="35" spans="1:9" ht="16.5" thickBot="1">
      <c r="A35" s="7" t="s">
        <v>12</v>
      </c>
      <c r="B35" s="17"/>
      <c r="C35" s="9">
        <f>C33+C34</f>
        <v>4581.28</v>
      </c>
      <c r="D35" s="3"/>
      <c r="F35" s="7" t="s">
        <v>12</v>
      </c>
      <c r="G35" s="17"/>
      <c r="H35" s="9">
        <f>H33+H34</f>
        <v>1058.46</v>
      </c>
      <c r="I35" s="3"/>
    </row>
    <row r="37" ht="16.5">
      <c r="A37" s="24" t="s">
        <v>26</v>
      </c>
    </row>
  </sheetData>
  <mergeCells count="16">
    <mergeCell ref="C1:D1"/>
    <mergeCell ref="C2:D2"/>
    <mergeCell ref="C24:D24"/>
    <mergeCell ref="C4:D4"/>
    <mergeCell ref="A4:B4"/>
    <mergeCell ref="A24:B24"/>
    <mergeCell ref="C21:D21"/>
    <mergeCell ref="C22:D22"/>
    <mergeCell ref="F4:G4"/>
    <mergeCell ref="H1:I1"/>
    <mergeCell ref="H2:I2"/>
    <mergeCell ref="H4:I4"/>
    <mergeCell ref="H21:I21"/>
    <mergeCell ref="H22:I22"/>
    <mergeCell ref="F24:G24"/>
    <mergeCell ref="H24:I24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H16" sqref="H16"/>
    </sheetView>
  </sheetViews>
  <sheetFormatPr defaultColWidth="11.421875" defaultRowHeight="12.75"/>
  <cols>
    <col min="1" max="1" width="23.00390625" style="0" customWidth="1"/>
    <col min="6" max="6" width="22.7109375" style="0" customWidth="1"/>
  </cols>
  <sheetData>
    <row r="1" spans="1:9" ht="15.75">
      <c r="A1" s="1" t="s">
        <v>16</v>
      </c>
      <c r="B1" s="1"/>
      <c r="C1" s="29" t="s">
        <v>17</v>
      </c>
      <c r="D1" s="29"/>
      <c r="F1" s="1" t="s">
        <v>16</v>
      </c>
      <c r="G1" s="1"/>
      <c r="H1" s="29" t="s">
        <v>22</v>
      </c>
      <c r="I1" s="29"/>
    </row>
    <row r="2" spans="1:9" ht="16.5" thickBot="1">
      <c r="A2" s="1" t="s">
        <v>5</v>
      </c>
      <c r="B2" s="1"/>
      <c r="C2" s="30">
        <v>39521</v>
      </c>
      <c r="D2" s="31"/>
      <c r="F2" s="1" t="s">
        <v>5</v>
      </c>
      <c r="G2" s="1"/>
      <c r="H2" s="30">
        <v>39525</v>
      </c>
      <c r="I2" s="31"/>
    </row>
    <row r="3" spans="1:9" ht="16.5" thickBot="1">
      <c r="A3" s="10" t="s">
        <v>3</v>
      </c>
      <c r="B3" s="14"/>
      <c r="C3" s="4" t="s">
        <v>4</v>
      </c>
      <c r="D3" s="5"/>
      <c r="F3" s="10" t="s">
        <v>3</v>
      </c>
      <c r="G3" s="14"/>
      <c r="H3" s="4" t="s">
        <v>4</v>
      </c>
      <c r="I3" s="5"/>
    </row>
    <row r="4" spans="1:9" ht="16.5" thickBot="1">
      <c r="A4" s="32" t="s">
        <v>40</v>
      </c>
      <c r="B4" s="33"/>
      <c r="C4" s="34" t="s">
        <v>41</v>
      </c>
      <c r="D4" s="35"/>
      <c r="F4" s="32" t="s">
        <v>43</v>
      </c>
      <c r="G4" s="33"/>
      <c r="H4" s="34" t="s">
        <v>44</v>
      </c>
      <c r="I4" s="35"/>
    </row>
    <row r="5" spans="1:9" ht="15.75">
      <c r="A5" s="20" t="s">
        <v>33</v>
      </c>
      <c r="B5" s="27" t="s">
        <v>42</v>
      </c>
      <c r="C5" s="12">
        <v>120</v>
      </c>
      <c r="D5" s="11"/>
      <c r="F5" s="20" t="s">
        <v>0</v>
      </c>
      <c r="G5" s="15"/>
      <c r="H5" s="12">
        <v>400</v>
      </c>
      <c r="I5" s="11"/>
    </row>
    <row r="6" spans="1:9" ht="15.75">
      <c r="A6" s="6" t="s">
        <v>34</v>
      </c>
      <c r="B6" s="28" t="s">
        <v>35</v>
      </c>
      <c r="C6" s="8">
        <v>75</v>
      </c>
      <c r="D6" s="2"/>
      <c r="F6" s="6" t="s">
        <v>6</v>
      </c>
      <c r="G6" s="22">
        <v>0.1</v>
      </c>
      <c r="H6" s="8">
        <f>H5*G6</f>
        <v>40</v>
      </c>
      <c r="I6" s="2"/>
    </row>
    <row r="7" spans="1:9" ht="15.75">
      <c r="A7" s="6" t="s">
        <v>36</v>
      </c>
      <c r="B7" s="16">
        <v>30</v>
      </c>
      <c r="C7" s="8">
        <f>B7</f>
        <v>30</v>
      </c>
      <c r="D7" s="2"/>
      <c r="F7" s="6" t="s">
        <v>7</v>
      </c>
      <c r="G7" s="16"/>
      <c r="H7" s="8">
        <f>H5-H6</f>
        <v>360</v>
      </c>
      <c r="I7" s="2"/>
    </row>
    <row r="8" spans="1:9" ht="15.75">
      <c r="A8" s="6" t="s">
        <v>37</v>
      </c>
      <c r="B8" s="22"/>
      <c r="C8" s="8">
        <v>15</v>
      </c>
      <c r="D8" s="2"/>
      <c r="F8" s="6" t="s">
        <v>8</v>
      </c>
      <c r="G8" s="22">
        <v>0.015</v>
      </c>
      <c r="H8" s="8">
        <f>H7*G8</f>
        <v>5.3999999999999995</v>
      </c>
      <c r="I8" s="2"/>
    </row>
    <row r="9" spans="1:9" ht="15.75">
      <c r="A9" s="6" t="s">
        <v>1</v>
      </c>
      <c r="B9" s="23">
        <v>0.196</v>
      </c>
      <c r="C9" s="8">
        <f>(C7+C8)*B9</f>
        <v>8.82</v>
      </c>
      <c r="D9" s="2"/>
      <c r="F9" s="6" t="s">
        <v>9</v>
      </c>
      <c r="G9" s="16"/>
      <c r="H9" s="8">
        <f>H7-H8</f>
        <v>354.6</v>
      </c>
      <c r="I9" s="2"/>
    </row>
    <row r="10" spans="1:9" ht="15.75">
      <c r="A10" s="6"/>
      <c r="B10" s="16"/>
      <c r="C10" s="8"/>
      <c r="D10" s="2"/>
      <c r="F10" s="6" t="s">
        <v>33</v>
      </c>
      <c r="G10" s="16"/>
      <c r="H10" s="8">
        <v>60</v>
      </c>
      <c r="I10" s="2"/>
    </row>
    <row r="11" spans="1:9" ht="15.75">
      <c r="A11" s="6"/>
      <c r="B11" s="16"/>
      <c r="C11" s="8"/>
      <c r="D11" s="2"/>
      <c r="F11" s="6" t="s">
        <v>34</v>
      </c>
      <c r="G11" s="16"/>
      <c r="H11" s="8">
        <v>50</v>
      </c>
      <c r="I11" s="2"/>
    </row>
    <row r="12" spans="1:9" ht="15.75">
      <c r="A12" s="18"/>
      <c r="B12" s="16"/>
      <c r="C12" s="21"/>
      <c r="D12" s="13"/>
      <c r="F12" s="18" t="s">
        <v>46</v>
      </c>
      <c r="G12" s="23"/>
      <c r="H12" s="21">
        <f>H10-H11</f>
        <v>10</v>
      </c>
      <c r="I12" s="13"/>
    </row>
    <row r="13" spans="1:9" ht="15.75">
      <c r="A13" s="18"/>
      <c r="B13" s="19"/>
      <c r="C13" s="21"/>
      <c r="D13" s="13"/>
      <c r="F13" s="18" t="s">
        <v>47</v>
      </c>
      <c r="G13" s="36">
        <v>0.196</v>
      </c>
      <c r="H13" s="21">
        <f>H9*G13</f>
        <v>69.50160000000001</v>
      </c>
      <c r="I13" s="13"/>
    </row>
    <row r="14" spans="1:9" ht="15.75">
      <c r="A14" s="18"/>
      <c r="B14" s="19"/>
      <c r="C14" s="21"/>
      <c r="D14" s="13"/>
      <c r="F14" s="18" t="s">
        <v>48</v>
      </c>
      <c r="G14" s="36">
        <v>0.196</v>
      </c>
      <c r="H14" s="21">
        <f>H12*G14</f>
        <v>1.96</v>
      </c>
      <c r="I14" s="13"/>
    </row>
    <row r="15" spans="1:9" ht="16.5" thickBot="1">
      <c r="A15" s="7" t="s">
        <v>14</v>
      </c>
      <c r="B15" s="17"/>
      <c r="C15" s="9">
        <f>C5-(C7+C8+C9)</f>
        <v>66.18</v>
      </c>
      <c r="D15" s="3"/>
      <c r="F15" s="7" t="s">
        <v>14</v>
      </c>
      <c r="G15" s="17"/>
      <c r="H15" s="9">
        <f>H9+H13+H11-H14</f>
        <v>472.14160000000004</v>
      </c>
      <c r="I15" s="3"/>
    </row>
    <row r="18" spans="1:6" ht="16.5">
      <c r="A18" s="24" t="s">
        <v>38</v>
      </c>
      <c r="F18" s="24" t="s">
        <v>45</v>
      </c>
    </row>
    <row r="20" ht="16.5">
      <c r="F20" s="37"/>
    </row>
    <row r="21" ht="16.5">
      <c r="A21" s="24" t="s">
        <v>39</v>
      </c>
    </row>
  </sheetData>
  <mergeCells count="8">
    <mergeCell ref="C1:D1"/>
    <mergeCell ref="C2:D2"/>
    <mergeCell ref="A4:B4"/>
    <mergeCell ref="H1:I1"/>
    <mergeCell ref="H2:I2"/>
    <mergeCell ref="C4:D4"/>
    <mergeCell ref="H4:I4"/>
    <mergeCell ref="F4:G4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2008-01-12T21:13:09Z</cp:lastPrinted>
  <dcterms:created xsi:type="dcterms:W3CDTF">2007-12-09T16:31:44Z</dcterms:created>
  <dcterms:modified xsi:type="dcterms:W3CDTF">2008-02-14T20:18:43Z</dcterms:modified>
  <cp:category/>
  <cp:version/>
  <cp:contentType/>
  <cp:contentStatus/>
</cp:coreProperties>
</file>