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<sst xmlns="http://schemas.openxmlformats.org/spreadsheetml/2006/main" count="73" uniqueCount="40">
  <si>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DEBIT</t>
  </si>
  <si>
    <t>CREDIT</t>
  </si>
  <si>
    <t>TOTAL</t>
  </si>
  <si>
    <t xml:space="preserve">JOURNAL </t>
  </si>
  <si>
    <t>Report</t>
  </si>
  <si>
    <t>Banque</t>
  </si>
  <si>
    <t>TTC :</t>
  </si>
  <si>
    <t>TVA déductible sur ABS</t>
  </si>
  <si>
    <t>HT :</t>
  </si>
  <si>
    <t>TVA :</t>
  </si>
  <si>
    <t xml:space="preserve">Achats non stockés </t>
  </si>
  <si>
    <t>fournisseur EDF-GDF</t>
  </si>
  <si>
    <t>TVA collectée</t>
  </si>
  <si>
    <t>Caisse</t>
  </si>
  <si>
    <t>Charges d'intérêts</t>
  </si>
  <si>
    <t>Intérêts bancaires</t>
  </si>
  <si>
    <t xml:space="preserve">Fournitures d'entretien </t>
  </si>
  <si>
    <t>Produits des participations</t>
  </si>
  <si>
    <t>Achats non stockés</t>
  </si>
  <si>
    <t>Fournisseur ONET</t>
  </si>
  <si>
    <t>Facture n° 784 - f/r ONET</t>
  </si>
  <si>
    <t>Charges exceptionnelles / opération gesti</t>
  </si>
  <si>
    <t>Chèque n° 874 - Amende</t>
  </si>
  <si>
    <t>Compte de l'exploitant</t>
  </si>
  <si>
    <t>Prélèvement personnel de l'exploitant</t>
  </si>
  <si>
    <t>Achats non stockés de matières</t>
  </si>
  <si>
    <t>Fournisseur SAUR</t>
  </si>
  <si>
    <t>Facture n° 692 - f/r SAUR</t>
  </si>
  <si>
    <t>fournisseur OBRY</t>
  </si>
  <si>
    <t>Facture n° 182 - f/r OBRY</t>
  </si>
  <si>
    <t>Facture n° 874 - f/r EDF-GDF</t>
  </si>
  <si>
    <t>Subventions d'exploitation</t>
  </si>
  <si>
    <t>Subvention conseil régional</t>
  </si>
  <si>
    <t>Avis de crédit n° 821 - Intérêts perçus</t>
  </si>
  <si>
    <t>Personnel extérieur à l'entreprise</t>
  </si>
  <si>
    <t>Chèque n° 875 - Personnel intérimaire</t>
  </si>
  <si>
    <t>Frais postaux et télécommunication</t>
  </si>
  <si>
    <t>Pièce de caisse n° 25</t>
  </si>
  <si>
    <t>Locations</t>
  </si>
  <si>
    <t xml:space="preserve">Chèque n° 876 - Loyer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</si>
</sst>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38100</xdr:rowOff>
    </xdr:from>
    <xdr:to>
      <xdr:col>6</xdr:col>
      <xdr:colOff>619125</xdr:colOff>
      <xdr:row>20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5029200" y="3981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18</xdr:row>
      <xdr:rowOff>9525</xdr:rowOff>
    </xdr:from>
    <xdr:to>
      <xdr:col>6</xdr:col>
      <xdr:colOff>733425</xdr:colOff>
      <xdr:row>21</xdr:row>
      <xdr:rowOff>0</xdr:rowOff>
    </xdr:to>
    <xdr:sp>
      <xdr:nvSpPr>
        <xdr:cNvPr id="2" name="AutoShape 9"/>
        <xdr:cNvSpPr>
          <a:spLocks/>
        </xdr:cNvSpPr>
      </xdr:nvSpPr>
      <xdr:spPr>
        <a:xfrm>
          <a:off x="5553075" y="3743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19</xdr:row>
      <xdr:rowOff>38100</xdr:rowOff>
    </xdr:from>
    <xdr:to>
      <xdr:col>6</xdr:col>
      <xdr:colOff>619125</xdr:colOff>
      <xdr:row>20</xdr:row>
      <xdr:rowOff>9525</xdr:rowOff>
    </xdr:to>
    <xdr:sp>
      <xdr:nvSpPr>
        <xdr:cNvPr id="3" name="AutoShape 10"/>
        <xdr:cNvSpPr>
          <a:spLocks/>
        </xdr:cNvSpPr>
      </xdr:nvSpPr>
      <xdr:spPr>
        <a:xfrm>
          <a:off x="5029200" y="3981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18</xdr:row>
      <xdr:rowOff>9525</xdr:rowOff>
    </xdr:from>
    <xdr:to>
      <xdr:col>6</xdr:col>
      <xdr:colOff>733425</xdr:colOff>
      <xdr:row>21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553075" y="3743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619125</xdr:colOff>
      <xdr:row>36</xdr:row>
      <xdr:rowOff>9525</xdr:rowOff>
    </xdr:to>
    <xdr:sp>
      <xdr:nvSpPr>
        <xdr:cNvPr id="5" name="AutoShape 21"/>
        <xdr:cNvSpPr>
          <a:spLocks/>
        </xdr:cNvSpPr>
      </xdr:nvSpPr>
      <xdr:spPr>
        <a:xfrm>
          <a:off x="5029200" y="72390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34</xdr:row>
      <xdr:rowOff>9525</xdr:rowOff>
    </xdr:from>
    <xdr:to>
      <xdr:col>6</xdr:col>
      <xdr:colOff>733425</xdr:colOff>
      <xdr:row>37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5553075" y="7000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619125</xdr:colOff>
      <xdr:row>36</xdr:row>
      <xdr:rowOff>9525</xdr:rowOff>
    </xdr:to>
    <xdr:sp>
      <xdr:nvSpPr>
        <xdr:cNvPr id="7" name="AutoShape 23"/>
        <xdr:cNvSpPr>
          <a:spLocks/>
        </xdr:cNvSpPr>
      </xdr:nvSpPr>
      <xdr:spPr>
        <a:xfrm>
          <a:off x="5029200" y="72390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34</xdr:row>
      <xdr:rowOff>9525</xdr:rowOff>
    </xdr:from>
    <xdr:to>
      <xdr:col>6</xdr:col>
      <xdr:colOff>733425</xdr:colOff>
      <xdr:row>37</xdr:row>
      <xdr:rowOff>0</xdr:rowOff>
    </xdr:to>
    <xdr:sp>
      <xdr:nvSpPr>
        <xdr:cNvPr id="8" name="AutoShape 24"/>
        <xdr:cNvSpPr>
          <a:spLocks/>
        </xdr:cNvSpPr>
      </xdr:nvSpPr>
      <xdr:spPr>
        <a:xfrm>
          <a:off x="5553075" y="7000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619125</xdr:colOff>
      <xdr:row>36</xdr:row>
      <xdr:rowOff>9525</xdr:rowOff>
    </xdr:to>
    <xdr:sp>
      <xdr:nvSpPr>
        <xdr:cNvPr id="9" name="AutoShape 25"/>
        <xdr:cNvSpPr>
          <a:spLocks/>
        </xdr:cNvSpPr>
      </xdr:nvSpPr>
      <xdr:spPr>
        <a:xfrm>
          <a:off x="5029200" y="72390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34</xdr:row>
      <xdr:rowOff>9525</xdr:rowOff>
    </xdr:from>
    <xdr:to>
      <xdr:col>6</xdr:col>
      <xdr:colOff>733425</xdr:colOff>
      <xdr:row>37</xdr:row>
      <xdr:rowOff>0</xdr:rowOff>
    </xdr:to>
    <xdr:sp>
      <xdr:nvSpPr>
        <xdr:cNvPr id="10" name="AutoShape 26"/>
        <xdr:cNvSpPr>
          <a:spLocks/>
        </xdr:cNvSpPr>
      </xdr:nvSpPr>
      <xdr:spPr>
        <a:xfrm>
          <a:off x="5553075" y="7000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619125</xdr:colOff>
      <xdr:row>36</xdr:row>
      <xdr:rowOff>9525</xdr:rowOff>
    </xdr:to>
    <xdr:sp>
      <xdr:nvSpPr>
        <xdr:cNvPr id="11" name="AutoShape 27"/>
        <xdr:cNvSpPr>
          <a:spLocks/>
        </xdr:cNvSpPr>
      </xdr:nvSpPr>
      <xdr:spPr>
        <a:xfrm>
          <a:off x="5029200" y="72390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34</xdr:row>
      <xdr:rowOff>9525</xdr:rowOff>
    </xdr:from>
    <xdr:to>
      <xdr:col>6</xdr:col>
      <xdr:colOff>733425</xdr:colOff>
      <xdr:row>37</xdr:row>
      <xdr:rowOff>0</xdr:rowOff>
    </xdr:to>
    <xdr:sp>
      <xdr:nvSpPr>
        <xdr:cNvPr id="12" name="AutoShape 28"/>
        <xdr:cNvSpPr>
          <a:spLocks/>
        </xdr:cNvSpPr>
      </xdr:nvSpPr>
      <xdr:spPr>
        <a:xfrm>
          <a:off x="5553075" y="7000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619125</xdr:colOff>
      <xdr:row>36</xdr:row>
      <xdr:rowOff>9525</xdr:rowOff>
    </xdr:to>
    <xdr:sp>
      <xdr:nvSpPr>
        <xdr:cNvPr id="13" name="AutoShape 29"/>
        <xdr:cNvSpPr>
          <a:spLocks/>
        </xdr:cNvSpPr>
      </xdr:nvSpPr>
      <xdr:spPr>
        <a:xfrm>
          <a:off x="5029200" y="72390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34</xdr:row>
      <xdr:rowOff>9525</xdr:rowOff>
    </xdr:from>
    <xdr:to>
      <xdr:col>6</xdr:col>
      <xdr:colOff>733425</xdr:colOff>
      <xdr:row>37</xdr:row>
      <xdr:rowOff>0</xdr:rowOff>
    </xdr:to>
    <xdr:sp>
      <xdr:nvSpPr>
        <xdr:cNvPr id="14" name="AutoShape 30"/>
        <xdr:cNvSpPr>
          <a:spLocks/>
        </xdr:cNvSpPr>
      </xdr:nvSpPr>
      <xdr:spPr>
        <a:xfrm>
          <a:off x="5553075" y="7000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619125</xdr:colOff>
      <xdr:row>36</xdr:row>
      <xdr:rowOff>9525</xdr:rowOff>
    </xdr:to>
    <xdr:sp>
      <xdr:nvSpPr>
        <xdr:cNvPr id="15" name="AutoShape 31"/>
        <xdr:cNvSpPr>
          <a:spLocks/>
        </xdr:cNvSpPr>
      </xdr:nvSpPr>
      <xdr:spPr>
        <a:xfrm>
          <a:off x="5029200" y="72390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34</xdr:row>
      <xdr:rowOff>9525</xdr:rowOff>
    </xdr:from>
    <xdr:to>
      <xdr:col>6</xdr:col>
      <xdr:colOff>733425</xdr:colOff>
      <xdr:row>37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5553075" y="7000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619125</xdr:colOff>
      <xdr:row>36</xdr:row>
      <xdr:rowOff>9525</xdr:rowOff>
    </xdr:to>
    <xdr:sp>
      <xdr:nvSpPr>
        <xdr:cNvPr id="17" name="AutoShape 33"/>
        <xdr:cNvSpPr>
          <a:spLocks/>
        </xdr:cNvSpPr>
      </xdr:nvSpPr>
      <xdr:spPr>
        <a:xfrm>
          <a:off x="5029200" y="72390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34</xdr:row>
      <xdr:rowOff>9525</xdr:rowOff>
    </xdr:from>
    <xdr:to>
      <xdr:col>6</xdr:col>
      <xdr:colOff>733425</xdr:colOff>
      <xdr:row>37</xdr:row>
      <xdr:rowOff>0</xdr:rowOff>
    </xdr:to>
    <xdr:sp>
      <xdr:nvSpPr>
        <xdr:cNvPr id="18" name="AutoShape 34"/>
        <xdr:cNvSpPr>
          <a:spLocks/>
        </xdr:cNvSpPr>
      </xdr:nvSpPr>
      <xdr:spPr>
        <a:xfrm>
          <a:off x="5553075" y="7000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619125</xdr:colOff>
      <xdr:row>36</xdr:row>
      <xdr:rowOff>9525</xdr:rowOff>
    </xdr:to>
    <xdr:sp>
      <xdr:nvSpPr>
        <xdr:cNvPr id="19" name="AutoShape 35"/>
        <xdr:cNvSpPr>
          <a:spLocks/>
        </xdr:cNvSpPr>
      </xdr:nvSpPr>
      <xdr:spPr>
        <a:xfrm>
          <a:off x="5029200" y="72390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34</xdr:row>
      <xdr:rowOff>9525</xdr:rowOff>
    </xdr:from>
    <xdr:to>
      <xdr:col>6</xdr:col>
      <xdr:colOff>733425</xdr:colOff>
      <xdr:row>37</xdr:row>
      <xdr:rowOff>0</xdr:rowOff>
    </xdr:to>
    <xdr:sp>
      <xdr:nvSpPr>
        <xdr:cNvPr id="20" name="AutoShape 36"/>
        <xdr:cNvSpPr>
          <a:spLocks/>
        </xdr:cNvSpPr>
      </xdr:nvSpPr>
      <xdr:spPr>
        <a:xfrm>
          <a:off x="5553075" y="7000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21" name="AutoShape 82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22" name="AutoShape 83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23" name="AutoShape 84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24" name="AutoShape 85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25" name="AutoShape 86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26" name="AutoShape 87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27" name="AutoShape 88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28" name="AutoShape 89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29" name="AutoShape 90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30" name="AutoShape 91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31" name="AutoShape 92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32" name="AutoShape 93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33" name="AutoShape 94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35" name="AutoShape 96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36" name="AutoShape 97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37" name="AutoShape 98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38" name="AutoShape 99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39" name="AutoShape 100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40" name="AutoShape 101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41" name="AutoShape 102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42" name="AutoShape 103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6</xdr:col>
      <xdr:colOff>619125</xdr:colOff>
      <xdr:row>5</xdr:row>
      <xdr:rowOff>9525</xdr:rowOff>
    </xdr:to>
    <xdr:sp>
      <xdr:nvSpPr>
        <xdr:cNvPr id="43" name="AutoShape 104"/>
        <xdr:cNvSpPr>
          <a:spLocks/>
        </xdr:cNvSpPr>
      </xdr:nvSpPr>
      <xdr:spPr>
        <a:xfrm>
          <a:off x="5029200" y="9239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9525</xdr:rowOff>
    </xdr:from>
    <xdr:to>
      <xdr:col>6</xdr:col>
      <xdr:colOff>733425</xdr:colOff>
      <xdr:row>6</xdr:row>
      <xdr:rowOff>0</xdr:rowOff>
    </xdr:to>
    <xdr:sp>
      <xdr:nvSpPr>
        <xdr:cNvPr id="44" name="AutoShape 105"/>
        <xdr:cNvSpPr>
          <a:spLocks/>
        </xdr:cNvSpPr>
      </xdr:nvSpPr>
      <xdr:spPr>
        <a:xfrm>
          <a:off x="5553075" y="6858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38100</xdr:rowOff>
    </xdr:from>
    <xdr:to>
      <xdr:col>6</xdr:col>
      <xdr:colOff>619125</xdr:colOff>
      <xdr:row>30</xdr:row>
      <xdr:rowOff>9525</xdr:rowOff>
    </xdr:to>
    <xdr:sp>
      <xdr:nvSpPr>
        <xdr:cNvPr id="45" name="AutoShape 110"/>
        <xdr:cNvSpPr>
          <a:spLocks/>
        </xdr:cNvSpPr>
      </xdr:nvSpPr>
      <xdr:spPr>
        <a:xfrm>
          <a:off x="5029200" y="6019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28</xdr:row>
      <xdr:rowOff>9525</xdr:rowOff>
    </xdr:from>
    <xdr:to>
      <xdr:col>6</xdr:col>
      <xdr:colOff>733425</xdr:colOff>
      <xdr:row>31</xdr:row>
      <xdr:rowOff>0</xdr:rowOff>
    </xdr:to>
    <xdr:sp>
      <xdr:nvSpPr>
        <xdr:cNvPr id="46" name="AutoShape 111"/>
        <xdr:cNvSpPr>
          <a:spLocks/>
        </xdr:cNvSpPr>
      </xdr:nvSpPr>
      <xdr:spPr>
        <a:xfrm>
          <a:off x="5553075" y="5781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38100</xdr:rowOff>
    </xdr:from>
    <xdr:to>
      <xdr:col>6</xdr:col>
      <xdr:colOff>619125</xdr:colOff>
      <xdr:row>30</xdr:row>
      <xdr:rowOff>9525</xdr:rowOff>
    </xdr:to>
    <xdr:sp>
      <xdr:nvSpPr>
        <xdr:cNvPr id="47" name="AutoShape 112"/>
        <xdr:cNvSpPr>
          <a:spLocks/>
        </xdr:cNvSpPr>
      </xdr:nvSpPr>
      <xdr:spPr>
        <a:xfrm>
          <a:off x="5029200" y="6019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28</xdr:row>
      <xdr:rowOff>9525</xdr:rowOff>
    </xdr:from>
    <xdr:to>
      <xdr:col>6</xdr:col>
      <xdr:colOff>733425</xdr:colOff>
      <xdr:row>31</xdr:row>
      <xdr:rowOff>0</xdr:rowOff>
    </xdr:to>
    <xdr:sp>
      <xdr:nvSpPr>
        <xdr:cNvPr id="48" name="AutoShape 113"/>
        <xdr:cNvSpPr>
          <a:spLocks/>
        </xdr:cNvSpPr>
      </xdr:nvSpPr>
      <xdr:spPr>
        <a:xfrm>
          <a:off x="5553075" y="5781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38100</xdr:rowOff>
    </xdr:from>
    <xdr:to>
      <xdr:col>6</xdr:col>
      <xdr:colOff>619125</xdr:colOff>
      <xdr:row>30</xdr:row>
      <xdr:rowOff>9525</xdr:rowOff>
    </xdr:to>
    <xdr:sp>
      <xdr:nvSpPr>
        <xdr:cNvPr id="49" name="AutoShape 114"/>
        <xdr:cNvSpPr>
          <a:spLocks/>
        </xdr:cNvSpPr>
      </xdr:nvSpPr>
      <xdr:spPr>
        <a:xfrm>
          <a:off x="5029200" y="6019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28</xdr:row>
      <xdr:rowOff>9525</xdr:rowOff>
    </xdr:from>
    <xdr:to>
      <xdr:col>6</xdr:col>
      <xdr:colOff>733425</xdr:colOff>
      <xdr:row>31</xdr:row>
      <xdr:rowOff>0</xdr:rowOff>
    </xdr:to>
    <xdr:sp>
      <xdr:nvSpPr>
        <xdr:cNvPr id="50" name="AutoShape 115"/>
        <xdr:cNvSpPr>
          <a:spLocks/>
        </xdr:cNvSpPr>
      </xdr:nvSpPr>
      <xdr:spPr>
        <a:xfrm>
          <a:off x="5553075" y="5781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38100</xdr:rowOff>
    </xdr:from>
    <xdr:to>
      <xdr:col>6</xdr:col>
      <xdr:colOff>619125</xdr:colOff>
      <xdr:row>30</xdr:row>
      <xdr:rowOff>9525</xdr:rowOff>
    </xdr:to>
    <xdr:sp>
      <xdr:nvSpPr>
        <xdr:cNvPr id="51" name="AutoShape 116"/>
        <xdr:cNvSpPr>
          <a:spLocks/>
        </xdr:cNvSpPr>
      </xdr:nvSpPr>
      <xdr:spPr>
        <a:xfrm>
          <a:off x="5029200" y="6019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28</xdr:row>
      <xdr:rowOff>9525</xdr:rowOff>
    </xdr:from>
    <xdr:to>
      <xdr:col>6</xdr:col>
      <xdr:colOff>733425</xdr:colOff>
      <xdr:row>31</xdr:row>
      <xdr:rowOff>0</xdr:rowOff>
    </xdr:to>
    <xdr:sp>
      <xdr:nvSpPr>
        <xdr:cNvPr id="52" name="AutoShape 117"/>
        <xdr:cNvSpPr>
          <a:spLocks/>
        </xdr:cNvSpPr>
      </xdr:nvSpPr>
      <xdr:spPr>
        <a:xfrm>
          <a:off x="5553075" y="5781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11</xdr:row>
      <xdr:rowOff>114300</xdr:rowOff>
    </xdr:from>
    <xdr:to>
      <xdr:col>11</xdr:col>
      <xdr:colOff>409575</xdr:colOff>
      <xdr:row>17</xdr:row>
      <xdr:rowOff>66675</xdr:rowOff>
    </xdr:to>
    <xdr:sp>
      <xdr:nvSpPr>
        <xdr:cNvPr id="53" name="AutoShape 120"/>
        <xdr:cNvSpPr>
          <a:spLocks/>
        </xdr:cNvSpPr>
      </xdr:nvSpPr>
      <xdr:spPr>
        <a:xfrm>
          <a:off x="5438775" y="2419350"/>
          <a:ext cx="3695700" cy="1171575"/>
        </a:xfrm>
        <a:prstGeom prst="cloudCallout">
          <a:avLst>
            <a:gd name="adj1" fmla="val -55754"/>
            <a:gd name="adj2" fmla="val -16879"/>
          </a:avLst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Dans une entreprise individuelle, les prélèvements personnels de l'exploitant s'enregistre dans le compte "108 compte de l'exploitant"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" name="AutoShape 6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2" name="AutoShape 6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3" name="AutoShape 6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4" name="AutoShape 6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5" name="AutoShape 6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6" name="AutoShape 7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7" name="AutoShape 7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8" name="AutoShape 7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9" name="AutoShape 7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0" name="AutoShape 7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1" name="AutoShape 7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2" name="AutoShape 7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3" name="AutoShape 7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4" name="AutoShape 7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5" name="AutoShape 7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6" name="AutoShape 8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7" name="AutoShape 8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8" name="AutoShape 8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9" name="AutoShape 8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20" name="AutoShape 8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21" name="AutoShape 8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22" name="AutoShape 8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23" name="AutoShape 8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24" name="AutoShape 8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25" name="AutoShape 8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26" name="AutoShape 9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27" name="AutoShape 9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28" name="AutoShape 9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29" name="AutoShape 9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30" name="AutoShape 9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31" name="AutoShape 9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32" name="AutoShape 9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33" name="AutoShape 9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34" name="AutoShape 9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35" name="AutoShape 9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36" name="AutoShape 10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37" name="AutoShape 10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38" name="AutoShape 10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39" name="AutoShape 10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40" name="AutoShape 10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41" name="AutoShape 10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42" name="AutoShape 10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43" name="AutoShape 10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44" name="AutoShape 10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45" name="AutoShape 10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46" name="AutoShape 11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47" name="AutoShape 11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48" name="AutoShape 11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49" name="AutoShape 11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50" name="AutoShape 11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51" name="AutoShape 11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52" name="AutoShape 11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53" name="AutoShape 11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54" name="AutoShape 11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55" name="AutoShape 11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56" name="AutoShape 12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57" name="AutoShape 12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58" name="AutoShape 12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59" name="AutoShape 12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60" name="AutoShape 12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61" name="AutoShape 12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62" name="AutoShape 12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63" name="AutoShape 12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64" name="AutoShape 12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38100</xdr:rowOff>
    </xdr:from>
    <xdr:to>
      <xdr:col>6</xdr:col>
      <xdr:colOff>619125</xdr:colOff>
      <xdr:row>27</xdr:row>
      <xdr:rowOff>9525</xdr:rowOff>
    </xdr:to>
    <xdr:sp>
      <xdr:nvSpPr>
        <xdr:cNvPr id="65" name="AutoShape 137"/>
        <xdr:cNvSpPr>
          <a:spLocks/>
        </xdr:cNvSpPr>
      </xdr:nvSpPr>
      <xdr:spPr>
        <a:xfrm>
          <a:off x="5029200" y="53911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25</xdr:row>
      <xdr:rowOff>9525</xdr:rowOff>
    </xdr:from>
    <xdr:to>
      <xdr:col>6</xdr:col>
      <xdr:colOff>733425</xdr:colOff>
      <xdr:row>28</xdr:row>
      <xdr:rowOff>0</xdr:rowOff>
    </xdr:to>
    <xdr:sp>
      <xdr:nvSpPr>
        <xdr:cNvPr id="66" name="AutoShape 138"/>
        <xdr:cNvSpPr>
          <a:spLocks/>
        </xdr:cNvSpPr>
      </xdr:nvSpPr>
      <xdr:spPr>
        <a:xfrm>
          <a:off x="5553075" y="51530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38100</xdr:rowOff>
    </xdr:from>
    <xdr:to>
      <xdr:col>6</xdr:col>
      <xdr:colOff>619125</xdr:colOff>
      <xdr:row>27</xdr:row>
      <xdr:rowOff>9525</xdr:rowOff>
    </xdr:to>
    <xdr:sp>
      <xdr:nvSpPr>
        <xdr:cNvPr id="67" name="AutoShape 139"/>
        <xdr:cNvSpPr>
          <a:spLocks/>
        </xdr:cNvSpPr>
      </xdr:nvSpPr>
      <xdr:spPr>
        <a:xfrm>
          <a:off x="5029200" y="53911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25</xdr:row>
      <xdr:rowOff>9525</xdr:rowOff>
    </xdr:from>
    <xdr:to>
      <xdr:col>6</xdr:col>
      <xdr:colOff>733425</xdr:colOff>
      <xdr:row>28</xdr:row>
      <xdr:rowOff>0</xdr:rowOff>
    </xdr:to>
    <xdr:sp>
      <xdr:nvSpPr>
        <xdr:cNvPr id="68" name="AutoShape 140"/>
        <xdr:cNvSpPr>
          <a:spLocks/>
        </xdr:cNvSpPr>
      </xdr:nvSpPr>
      <xdr:spPr>
        <a:xfrm>
          <a:off x="5553075" y="51530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38100</xdr:rowOff>
    </xdr:from>
    <xdr:to>
      <xdr:col>6</xdr:col>
      <xdr:colOff>619125</xdr:colOff>
      <xdr:row>27</xdr:row>
      <xdr:rowOff>9525</xdr:rowOff>
    </xdr:to>
    <xdr:sp>
      <xdr:nvSpPr>
        <xdr:cNvPr id="69" name="AutoShape 141"/>
        <xdr:cNvSpPr>
          <a:spLocks/>
        </xdr:cNvSpPr>
      </xdr:nvSpPr>
      <xdr:spPr>
        <a:xfrm>
          <a:off x="5029200" y="53911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25</xdr:row>
      <xdr:rowOff>9525</xdr:rowOff>
    </xdr:from>
    <xdr:to>
      <xdr:col>6</xdr:col>
      <xdr:colOff>733425</xdr:colOff>
      <xdr:row>28</xdr:row>
      <xdr:rowOff>0</xdr:rowOff>
    </xdr:to>
    <xdr:sp>
      <xdr:nvSpPr>
        <xdr:cNvPr id="70" name="AutoShape 142"/>
        <xdr:cNvSpPr>
          <a:spLocks/>
        </xdr:cNvSpPr>
      </xdr:nvSpPr>
      <xdr:spPr>
        <a:xfrm>
          <a:off x="5553075" y="51530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38100</xdr:rowOff>
    </xdr:from>
    <xdr:to>
      <xdr:col>6</xdr:col>
      <xdr:colOff>619125</xdr:colOff>
      <xdr:row>27</xdr:row>
      <xdr:rowOff>9525</xdr:rowOff>
    </xdr:to>
    <xdr:sp>
      <xdr:nvSpPr>
        <xdr:cNvPr id="71" name="AutoShape 143"/>
        <xdr:cNvSpPr>
          <a:spLocks/>
        </xdr:cNvSpPr>
      </xdr:nvSpPr>
      <xdr:spPr>
        <a:xfrm>
          <a:off x="5029200" y="53911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25</xdr:row>
      <xdr:rowOff>9525</xdr:rowOff>
    </xdr:from>
    <xdr:to>
      <xdr:col>6</xdr:col>
      <xdr:colOff>733425</xdr:colOff>
      <xdr:row>28</xdr:row>
      <xdr:rowOff>0</xdr:rowOff>
    </xdr:to>
    <xdr:sp>
      <xdr:nvSpPr>
        <xdr:cNvPr id="72" name="AutoShape 144"/>
        <xdr:cNvSpPr>
          <a:spLocks/>
        </xdr:cNvSpPr>
      </xdr:nvSpPr>
      <xdr:spPr>
        <a:xfrm>
          <a:off x="5553075" y="51530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38100</xdr:rowOff>
    </xdr:from>
    <xdr:to>
      <xdr:col>6</xdr:col>
      <xdr:colOff>619125</xdr:colOff>
      <xdr:row>27</xdr:row>
      <xdr:rowOff>9525</xdr:rowOff>
    </xdr:to>
    <xdr:sp>
      <xdr:nvSpPr>
        <xdr:cNvPr id="73" name="AutoShape 145"/>
        <xdr:cNvSpPr>
          <a:spLocks/>
        </xdr:cNvSpPr>
      </xdr:nvSpPr>
      <xdr:spPr>
        <a:xfrm>
          <a:off x="5029200" y="53911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25</xdr:row>
      <xdr:rowOff>9525</xdr:rowOff>
    </xdr:from>
    <xdr:to>
      <xdr:col>6</xdr:col>
      <xdr:colOff>733425</xdr:colOff>
      <xdr:row>28</xdr:row>
      <xdr:rowOff>0</xdr:rowOff>
    </xdr:to>
    <xdr:sp>
      <xdr:nvSpPr>
        <xdr:cNvPr id="74" name="AutoShape 146"/>
        <xdr:cNvSpPr>
          <a:spLocks/>
        </xdr:cNvSpPr>
      </xdr:nvSpPr>
      <xdr:spPr>
        <a:xfrm>
          <a:off x="5553075" y="51530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38100</xdr:rowOff>
    </xdr:from>
    <xdr:to>
      <xdr:col>6</xdr:col>
      <xdr:colOff>619125</xdr:colOff>
      <xdr:row>27</xdr:row>
      <xdr:rowOff>9525</xdr:rowOff>
    </xdr:to>
    <xdr:sp>
      <xdr:nvSpPr>
        <xdr:cNvPr id="75" name="AutoShape 147"/>
        <xdr:cNvSpPr>
          <a:spLocks/>
        </xdr:cNvSpPr>
      </xdr:nvSpPr>
      <xdr:spPr>
        <a:xfrm>
          <a:off x="5029200" y="53911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25</xdr:row>
      <xdr:rowOff>9525</xdr:rowOff>
    </xdr:from>
    <xdr:to>
      <xdr:col>6</xdr:col>
      <xdr:colOff>733425</xdr:colOff>
      <xdr:row>28</xdr:row>
      <xdr:rowOff>0</xdr:rowOff>
    </xdr:to>
    <xdr:sp>
      <xdr:nvSpPr>
        <xdr:cNvPr id="76" name="AutoShape 148"/>
        <xdr:cNvSpPr>
          <a:spLocks/>
        </xdr:cNvSpPr>
      </xdr:nvSpPr>
      <xdr:spPr>
        <a:xfrm>
          <a:off x="5553075" y="51530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38100</xdr:rowOff>
    </xdr:from>
    <xdr:to>
      <xdr:col>6</xdr:col>
      <xdr:colOff>619125</xdr:colOff>
      <xdr:row>27</xdr:row>
      <xdr:rowOff>9525</xdr:rowOff>
    </xdr:to>
    <xdr:sp>
      <xdr:nvSpPr>
        <xdr:cNvPr id="77" name="AutoShape 149"/>
        <xdr:cNvSpPr>
          <a:spLocks/>
        </xdr:cNvSpPr>
      </xdr:nvSpPr>
      <xdr:spPr>
        <a:xfrm>
          <a:off x="5029200" y="53911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25</xdr:row>
      <xdr:rowOff>9525</xdr:rowOff>
    </xdr:from>
    <xdr:to>
      <xdr:col>6</xdr:col>
      <xdr:colOff>733425</xdr:colOff>
      <xdr:row>28</xdr:row>
      <xdr:rowOff>0</xdr:rowOff>
    </xdr:to>
    <xdr:sp>
      <xdr:nvSpPr>
        <xdr:cNvPr id="78" name="AutoShape 150"/>
        <xdr:cNvSpPr>
          <a:spLocks/>
        </xdr:cNvSpPr>
      </xdr:nvSpPr>
      <xdr:spPr>
        <a:xfrm>
          <a:off x="5553075" y="51530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38100</xdr:rowOff>
    </xdr:from>
    <xdr:to>
      <xdr:col>6</xdr:col>
      <xdr:colOff>619125</xdr:colOff>
      <xdr:row>27</xdr:row>
      <xdr:rowOff>9525</xdr:rowOff>
    </xdr:to>
    <xdr:sp>
      <xdr:nvSpPr>
        <xdr:cNvPr id="79" name="AutoShape 151"/>
        <xdr:cNvSpPr>
          <a:spLocks/>
        </xdr:cNvSpPr>
      </xdr:nvSpPr>
      <xdr:spPr>
        <a:xfrm>
          <a:off x="5029200" y="53911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25</xdr:row>
      <xdr:rowOff>9525</xdr:rowOff>
    </xdr:from>
    <xdr:to>
      <xdr:col>6</xdr:col>
      <xdr:colOff>733425</xdr:colOff>
      <xdr:row>28</xdr:row>
      <xdr:rowOff>0</xdr:rowOff>
    </xdr:to>
    <xdr:sp>
      <xdr:nvSpPr>
        <xdr:cNvPr id="80" name="AutoShape 152"/>
        <xdr:cNvSpPr>
          <a:spLocks/>
        </xdr:cNvSpPr>
      </xdr:nvSpPr>
      <xdr:spPr>
        <a:xfrm>
          <a:off x="5553075" y="51530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81" name="AutoShape 15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82" name="AutoShape 15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83" name="AutoShape 15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84" name="AutoShape 15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85" name="AutoShape 15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86" name="AutoShape 15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87" name="AutoShape 15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88" name="AutoShape 16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89" name="AutoShape 16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90" name="AutoShape 16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91" name="AutoShape 16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92" name="AutoShape 16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93" name="AutoShape 16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94" name="AutoShape 16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95" name="AutoShape 16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96" name="AutoShape 16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97" name="AutoShape 16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98" name="AutoShape 17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99" name="AutoShape 17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00" name="AutoShape 17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01" name="AutoShape 17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02" name="AutoShape 17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03" name="AutoShape 17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04" name="AutoShape 17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05" name="AutoShape 17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06" name="AutoShape 17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07" name="AutoShape 17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08" name="AutoShape 18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09" name="AutoShape 18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10" name="AutoShape 18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11" name="AutoShape 18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12" name="AutoShape 18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13" name="AutoShape 18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14" name="AutoShape 18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15" name="AutoShape 18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16" name="AutoShape 18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17" name="AutoShape 18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18" name="AutoShape 19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19" name="AutoShape 19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20" name="AutoShape 19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21" name="AutoShape 19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22" name="AutoShape 19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23" name="AutoShape 19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24" name="AutoShape 19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25" name="AutoShape 19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26" name="AutoShape 19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27" name="AutoShape 19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28" name="AutoShape 20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29" name="AutoShape 20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30" name="AutoShape 20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31" name="AutoShape 20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32" name="AutoShape 20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33" name="AutoShape 20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34" name="AutoShape 20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35" name="AutoShape 20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36" name="AutoShape 20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37" name="AutoShape 20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38" name="AutoShape 21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39" name="AutoShape 21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40" name="AutoShape 21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41" name="AutoShape 21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42" name="AutoShape 21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43" name="AutoShape 21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44" name="AutoShape 21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45" name="AutoShape 21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46" name="AutoShape 21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47" name="AutoShape 21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48" name="AutoShape 22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49" name="AutoShape 22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50" name="AutoShape 22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51" name="AutoShape 22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52" name="AutoShape 22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53" name="AutoShape 22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54" name="AutoShape 22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55" name="AutoShape 22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56" name="AutoShape 22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57" name="AutoShape 22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58" name="AutoShape 23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59" name="AutoShape 23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60" name="AutoShape 23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61" name="AutoShape 23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62" name="AutoShape 23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63" name="AutoShape 23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64" name="AutoShape 23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65" name="AutoShape 23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66" name="AutoShape 23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67" name="AutoShape 23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68" name="AutoShape 24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69" name="AutoShape 24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70" name="AutoShape 24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71" name="AutoShape 24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72" name="AutoShape 24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73" name="AutoShape 24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74" name="AutoShape 24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75" name="AutoShape 24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76" name="AutoShape 24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77" name="AutoShape 24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78" name="AutoShape 25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79" name="AutoShape 25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80" name="AutoShape 25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81" name="AutoShape 25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82" name="AutoShape 25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83" name="AutoShape 25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84" name="AutoShape 25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85" name="AutoShape 25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86" name="AutoShape 25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87" name="AutoShape 25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88" name="AutoShape 26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89" name="AutoShape 26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90" name="AutoShape 26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91" name="AutoShape 26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92" name="AutoShape 26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93" name="AutoShape 26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94" name="AutoShape 26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95" name="AutoShape 26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96" name="AutoShape 26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97" name="AutoShape 26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98" name="AutoShape 27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99" name="AutoShape 27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00" name="AutoShape 27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01" name="AutoShape 27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02" name="AutoShape 27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03" name="AutoShape 27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04" name="AutoShape 27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05" name="AutoShape 27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06" name="AutoShape 27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07" name="AutoShape 27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08" name="AutoShape 28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8" t="s">
        <v>3</v>
      </c>
      <c r="B1" s="39"/>
      <c r="C1" s="39"/>
      <c r="D1" s="39"/>
      <c r="E1" s="39"/>
      <c r="F1" s="40"/>
    </row>
    <row r="3" spans="3:6" ht="20.25" thickBot="1">
      <c r="C3" s="5">
        <v>39481</v>
      </c>
      <c r="E3" s="27" t="s">
        <v>0</v>
      </c>
      <c r="F3" s="27" t="s">
        <v>1</v>
      </c>
    </row>
    <row r="4" spans="1:9" ht="16.5" thickTop="1">
      <c r="A4" s="18">
        <v>606000</v>
      </c>
      <c r="B4" s="7" t="s">
        <v>18</v>
      </c>
      <c r="C4" s="8"/>
      <c r="D4" s="7"/>
      <c r="E4" s="11">
        <v>75</v>
      </c>
      <c r="F4" s="25"/>
      <c r="G4" s="1"/>
      <c r="H4" s="31" t="s">
        <v>8</v>
      </c>
      <c r="I4" s="30">
        <v>75</v>
      </c>
    </row>
    <row r="5" spans="1:9" ht="15.75">
      <c r="A5" s="6">
        <v>445660</v>
      </c>
      <c r="B5" s="10" t="s">
        <v>7</v>
      </c>
      <c r="C5" s="10"/>
      <c r="D5" s="10"/>
      <c r="E5" s="11">
        <v>14.7</v>
      </c>
      <c r="F5" s="25"/>
      <c r="H5" s="31" t="s">
        <v>9</v>
      </c>
      <c r="I5" s="30">
        <f>I4*19.6%</f>
        <v>14.700000000000001</v>
      </c>
    </row>
    <row r="6" spans="1:9" ht="15.75">
      <c r="A6" s="6">
        <v>401000</v>
      </c>
      <c r="B6" s="10"/>
      <c r="C6" s="10" t="s">
        <v>19</v>
      </c>
      <c r="D6" s="10"/>
      <c r="E6" s="11"/>
      <c r="F6" s="11">
        <v>89.7</v>
      </c>
      <c r="G6" s="3"/>
      <c r="H6" s="31" t="s">
        <v>6</v>
      </c>
      <c r="I6" s="30">
        <f>I4+I5</f>
        <v>89.7</v>
      </c>
    </row>
    <row r="7" spans="1:7" ht="15.75">
      <c r="A7" s="2"/>
      <c r="B7" s="8" t="s">
        <v>20</v>
      </c>
      <c r="C7" s="5"/>
      <c r="D7" s="2"/>
      <c r="E7" s="1"/>
      <c r="F7" s="3"/>
      <c r="G7" s="3"/>
    </row>
    <row r="8" spans="1:7" ht="16.5" thickBot="1">
      <c r="A8" s="2"/>
      <c r="B8" s="8"/>
      <c r="C8" s="5">
        <v>39485</v>
      </c>
      <c r="D8" s="1"/>
      <c r="E8" s="3"/>
      <c r="F8" s="3"/>
      <c r="G8" s="3"/>
    </row>
    <row r="9" spans="1:9" ht="16.5" thickTop="1">
      <c r="A9" s="18">
        <v>671000</v>
      </c>
      <c r="B9" s="7" t="s">
        <v>21</v>
      </c>
      <c r="C9" s="8"/>
      <c r="D9" s="7"/>
      <c r="E9" s="11">
        <v>135</v>
      </c>
      <c r="F9" s="25"/>
      <c r="G9" s="1"/>
      <c r="H9" s="31"/>
      <c r="I9" s="30"/>
    </row>
    <row r="10" spans="1:9" ht="15.75">
      <c r="A10" s="6"/>
      <c r="B10" s="10"/>
      <c r="C10" s="10"/>
      <c r="D10" s="10"/>
      <c r="E10" s="11"/>
      <c r="F10" s="25"/>
      <c r="H10" s="31"/>
      <c r="I10" s="30"/>
    </row>
    <row r="11" spans="1:9" ht="15.75">
      <c r="A11" s="6">
        <v>512000</v>
      </c>
      <c r="B11" s="10"/>
      <c r="C11" s="10" t="s">
        <v>5</v>
      </c>
      <c r="D11" s="10"/>
      <c r="E11" s="11"/>
      <c r="F11" s="11">
        <v>135</v>
      </c>
      <c r="G11" s="3"/>
      <c r="H11" s="31"/>
      <c r="I11" s="30"/>
    </row>
    <row r="12" spans="1:7" ht="15.75">
      <c r="A12" s="6"/>
      <c r="B12" s="9" t="s">
        <v>22</v>
      </c>
      <c r="C12" s="10"/>
      <c r="D12" s="10"/>
      <c r="E12" s="9"/>
      <c r="F12" s="11"/>
      <c r="G12" s="3"/>
    </row>
    <row r="13" spans="1:7" ht="16.5" thickBot="1">
      <c r="A13" s="2"/>
      <c r="B13" s="15"/>
      <c r="C13" s="5">
        <v>39489</v>
      </c>
      <c r="D13" s="16"/>
      <c r="E13" s="3"/>
      <c r="F13" s="23"/>
      <c r="G13" s="1"/>
    </row>
    <row r="14" spans="1:9" ht="16.5" thickTop="1">
      <c r="A14" s="6">
        <v>108000</v>
      </c>
      <c r="B14" s="9" t="s">
        <v>23</v>
      </c>
      <c r="C14" s="5"/>
      <c r="D14" s="6"/>
      <c r="E14" s="11">
        <v>300</v>
      </c>
      <c r="F14" s="24"/>
      <c r="G14" s="1"/>
      <c r="H14" s="29"/>
      <c r="I14" s="30"/>
    </row>
    <row r="15" spans="1:9" ht="15.75">
      <c r="A15" s="6"/>
      <c r="B15" s="9"/>
      <c r="C15" s="5"/>
      <c r="D15" s="6"/>
      <c r="E15" s="11"/>
      <c r="F15" s="24"/>
      <c r="H15" s="29"/>
      <c r="I15" s="30"/>
    </row>
    <row r="16" spans="1:9" ht="15.75">
      <c r="A16" s="18">
        <v>512000</v>
      </c>
      <c r="B16" s="9"/>
      <c r="C16" s="28" t="s">
        <v>5</v>
      </c>
      <c r="D16" s="6"/>
      <c r="E16" s="9"/>
      <c r="F16" s="11">
        <v>300</v>
      </c>
      <c r="G16" s="3"/>
      <c r="H16" s="31"/>
      <c r="I16" s="30"/>
    </row>
    <row r="17" spans="1:7" ht="15.75">
      <c r="A17" s="6"/>
      <c r="B17" s="9" t="s">
        <v>24</v>
      </c>
      <c r="C17" s="5"/>
      <c r="D17" s="6"/>
      <c r="E17" s="9"/>
      <c r="F17" s="9"/>
      <c r="G17" s="3"/>
    </row>
    <row r="18" spans="1:7" ht="16.5" thickBot="1">
      <c r="A18" s="6"/>
      <c r="B18" s="12"/>
      <c r="C18" s="5">
        <v>39492</v>
      </c>
      <c r="D18" s="13"/>
      <c r="E18" s="9"/>
      <c r="F18" s="9"/>
      <c r="G18" s="3"/>
    </row>
    <row r="19" spans="1:11" ht="16.5" thickTop="1">
      <c r="A19" s="18">
        <v>606000</v>
      </c>
      <c r="B19" s="7" t="s">
        <v>25</v>
      </c>
      <c r="C19" s="8"/>
      <c r="D19" s="7"/>
      <c r="E19" s="25">
        <v>380</v>
      </c>
      <c r="F19" s="25"/>
      <c r="G19" s="1"/>
      <c r="H19" s="31" t="s">
        <v>8</v>
      </c>
      <c r="I19" s="30">
        <v>380</v>
      </c>
      <c r="J19" s="34"/>
      <c r="K19" s="34"/>
    </row>
    <row r="20" spans="1:9" ht="15.75">
      <c r="A20" s="6">
        <v>445660</v>
      </c>
      <c r="B20" s="10" t="s">
        <v>7</v>
      </c>
      <c r="C20" s="10"/>
      <c r="D20" s="10"/>
      <c r="E20" s="25">
        <v>74.48</v>
      </c>
      <c r="F20" s="25"/>
      <c r="H20" s="31" t="s">
        <v>9</v>
      </c>
      <c r="I20" s="30">
        <f>I19*19.6%</f>
        <v>74.48</v>
      </c>
    </row>
    <row r="21" spans="1:9" ht="15.75">
      <c r="A21" s="6">
        <v>401000</v>
      </c>
      <c r="B21" s="10"/>
      <c r="C21" s="10" t="s">
        <v>26</v>
      </c>
      <c r="D21" s="10"/>
      <c r="E21" s="24"/>
      <c r="F21" s="11">
        <v>454.48</v>
      </c>
      <c r="G21" s="3"/>
      <c r="H21" s="31" t="s">
        <v>6</v>
      </c>
      <c r="I21" s="30">
        <f>I19+I20</f>
        <v>454.48</v>
      </c>
    </row>
    <row r="22" spans="1:7" ht="15.75">
      <c r="A22" s="6"/>
      <c r="B22" s="9" t="s">
        <v>27</v>
      </c>
      <c r="C22" s="10"/>
      <c r="D22" s="10"/>
      <c r="E22" s="24"/>
      <c r="F22" s="11"/>
      <c r="G22" s="3"/>
    </row>
    <row r="23" spans="1:7" ht="16.5" thickBot="1">
      <c r="A23" s="2"/>
      <c r="B23" s="15"/>
      <c r="C23" s="5">
        <v>39496</v>
      </c>
      <c r="D23" s="16"/>
      <c r="E23" s="23"/>
      <c r="F23" s="3"/>
      <c r="G23" s="3"/>
    </row>
    <row r="24" spans="1:9" ht="16.5" thickTop="1">
      <c r="A24" s="6">
        <v>661000</v>
      </c>
      <c r="B24" s="9" t="s">
        <v>14</v>
      </c>
      <c r="C24" s="5"/>
      <c r="D24" s="6"/>
      <c r="E24" s="25">
        <v>81</v>
      </c>
      <c r="F24" s="24"/>
      <c r="G24" s="1"/>
      <c r="H24" s="31"/>
      <c r="I24" s="30"/>
    </row>
    <row r="25" spans="1:9" ht="15.75">
      <c r="A25" s="6"/>
      <c r="B25" s="9"/>
      <c r="C25" s="5"/>
      <c r="D25" s="6"/>
      <c r="E25" s="25"/>
      <c r="F25" s="24"/>
      <c r="H25" s="31"/>
      <c r="I25" s="30"/>
    </row>
    <row r="26" spans="1:9" ht="15.75">
      <c r="A26" s="18">
        <v>512000</v>
      </c>
      <c r="B26" s="10"/>
      <c r="C26" s="10" t="s">
        <v>5</v>
      </c>
      <c r="D26" s="10"/>
      <c r="E26" s="9"/>
      <c r="F26" s="11">
        <v>81</v>
      </c>
      <c r="G26" s="3"/>
      <c r="H26" s="31"/>
      <c r="I26" s="30"/>
    </row>
    <row r="27" spans="1:7" ht="15.75">
      <c r="A27" s="6"/>
      <c r="B27" s="10" t="s">
        <v>15</v>
      </c>
      <c r="C27" s="10"/>
      <c r="D27" s="10"/>
      <c r="E27" s="9"/>
      <c r="F27" s="9"/>
      <c r="G27" s="3"/>
    </row>
    <row r="28" spans="1:9" ht="16.5" thickBot="1">
      <c r="A28" s="2"/>
      <c r="C28" s="5">
        <v>39498</v>
      </c>
      <c r="E28" s="3"/>
      <c r="F28" s="23"/>
      <c r="G28" s="1"/>
      <c r="I28" s="1"/>
    </row>
    <row r="29" spans="1:9" ht="16.5" thickTop="1">
      <c r="A29" s="18">
        <v>606300</v>
      </c>
      <c r="B29" s="7" t="s">
        <v>16</v>
      </c>
      <c r="C29" s="8"/>
      <c r="D29" s="7"/>
      <c r="E29" s="11">
        <v>82</v>
      </c>
      <c r="F29" s="25"/>
      <c r="G29" s="1"/>
      <c r="H29" s="31" t="s">
        <v>8</v>
      </c>
      <c r="I29" s="30">
        <v>82</v>
      </c>
    </row>
    <row r="30" spans="1:9" ht="15.75">
      <c r="A30" s="18">
        <v>445660</v>
      </c>
      <c r="B30" s="8" t="s">
        <v>7</v>
      </c>
      <c r="C30" s="8"/>
      <c r="D30" s="8"/>
      <c r="E30" s="11">
        <v>16.07</v>
      </c>
      <c r="F30" s="25"/>
      <c r="H30" s="31" t="s">
        <v>9</v>
      </c>
      <c r="I30" s="30">
        <f>I29*19.6%</f>
        <v>16.072</v>
      </c>
    </row>
    <row r="31" spans="1:9" ht="15.75">
      <c r="A31" s="6"/>
      <c r="B31" s="10"/>
      <c r="C31" s="10"/>
      <c r="D31" s="10"/>
      <c r="E31" s="25"/>
      <c r="F31" s="25"/>
      <c r="G31" s="3"/>
      <c r="H31" s="31" t="s">
        <v>6</v>
      </c>
      <c r="I31" s="30">
        <f>I29+I30</f>
        <v>98.072</v>
      </c>
    </row>
    <row r="32" spans="1:10" ht="15.75">
      <c r="A32" s="6">
        <v>401000</v>
      </c>
      <c r="B32" s="10"/>
      <c r="C32" s="10" t="s">
        <v>28</v>
      </c>
      <c r="D32" s="10"/>
      <c r="E32" s="25"/>
      <c r="F32" s="11">
        <v>98.07</v>
      </c>
      <c r="G32" s="3"/>
      <c r="H32" s="31"/>
      <c r="I32" s="30"/>
      <c r="J32" s="35"/>
    </row>
    <row r="33" spans="1:7" ht="15.75">
      <c r="A33" s="6"/>
      <c r="B33" s="10" t="s">
        <v>29</v>
      </c>
      <c r="C33" s="10"/>
      <c r="D33" s="10"/>
      <c r="E33" s="9"/>
      <c r="F33" s="9"/>
      <c r="G33" s="3"/>
    </row>
    <row r="34" spans="1:7" ht="16.5" thickBot="1">
      <c r="A34" s="6"/>
      <c r="B34" s="12"/>
      <c r="C34" s="5">
        <v>39499</v>
      </c>
      <c r="D34" s="13"/>
      <c r="E34" s="9"/>
      <c r="F34" s="9"/>
      <c r="G34" s="3"/>
    </row>
    <row r="35" spans="1:9" ht="16.5" thickTop="1">
      <c r="A35" s="6">
        <v>606000</v>
      </c>
      <c r="B35" s="19" t="s">
        <v>10</v>
      </c>
      <c r="C35" s="10"/>
      <c r="D35" s="6"/>
      <c r="E35" s="11">
        <v>280</v>
      </c>
      <c r="F35" s="24"/>
      <c r="G35" s="1"/>
      <c r="H35" s="31" t="s">
        <v>6</v>
      </c>
      <c r="I35" s="30">
        <v>334.88</v>
      </c>
    </row>
    <row r="36" spans="1:9" ht="15.75">
      <c r="A36" s="6">
        <v>445660</v>
      </c>
      <c r="B36" s="19" t="s">
        <v>7</v>
      </c>
      <c r="C36" s="10"/>
      <c r="D36" s="6"/>
      <c r="E36" s="11">
        <v>54.88</v>
      </c>
      <c r="F36" s="24"/>
      <c r="H36" s="31" t="s">
        <v>9</v>
      </c>
      <c r="I36" s="30">
        <f>I35-I37</f>
        <v>54.879999999999995</v>
      </c>
    </row>
    <row r="37" spans="1:9" ht="15.75">
      <c r="A37" s="18">
        <v>401000</v>
      </c>
      <c r="B37" s="10"/>
      <c r="C37" s="10" t="s">
        <v>11</v>
      </c>
      <c r="D37" s="6"/>
      <c r="E37" s="24"/>
      <c r="F37" s="11">
        <v>334.88</v>
      </c>
      <c r="G37" s="3"/>
      <c r="H37" s="31" t="s">
        <v>8</v>
      </c>
      <c r="I37" s="30">
        <f>I35/1.196</f>
        <v>280</v>
      </c>
    </row>
    <row r="38" spans="1:7" ht="15.75">
      <c r="A38" s="6"/>
      <c r="B38" s="10" t="s">
        <v>30</v>
      </c>
      <c r="C38" s="10"/>
      <c r="D38" s="6"/>
      <c r="E38" s="9"/>
      <c r="F38" s="9"/>
      <c r="G38" s="3"/>
    </row>
    <row r="39" spans="1:7" ht="16.5" thickBot="1">
      <c r="A39" s="6"/>
      <c r="B39" s="12"/>
      <c r="C39" s="14"/>
      <c r="D39" s="13"/>
      <c r="E39" s="9"/>
      <c r="F39" s="9"/>
      <c r="G39" s="3"/>
    </row>
    <row r="40" spans="1:7" ht="16.5" thickTop="1">
      <c r="A40" s="18"/>
      <c r="B40" s="10"/>
      <c r="C40" s="10"/>
      <c r="D40" s="6"/>
      <c r="E40" s="11"/>
      <c r="F40" s="9"/>
      <c r="G40" s="3"/>
    </row>
    <row r="41" spans="1:7" ht="15.75">
      <c r="A41" s="6"/>
      <c r="B41" s="10"/>
      <c r="C41" s="10"/>
      <c r="D41" s="6"/>
      <c r="E41" s="9"/>
      <c r="F41" s="11"/>
      <c r="G41" s="3"/>
    </row>
    <row r="42" spans="1:7" ht="15.75">
      <c r="A42" s="6"/>
      <c r="B42" s="10"/>
      <c r="C42" s="10"/>
      <c r="D42" s="6"/>
      <c r="E42" s="9"/>
      <c r="F42" s="9"/>
      <c r="G42" s="3"/>
    </row>
    <row r="43" spans="1:7" ht="15.75">
      <c r="A43" s="2"/>
      <c r="C43" s="5"/>
      <c r="D43" s="2"/>
      <c r="E43" s="23"/>
      <c r="F43" s="3"/>
      <c r="G43" s="3"/>
    </row>
    <row r="44" spans="1:7" ht="16.5">
      <c r="A44" s="6"/>
      <c r="B44" s="37" t="s">
        <v>2</v>
      </c>
      <c r="C44" s="37"/>
      <c r="D44" s="41"/>
      <c r="E44" s="22">
        <f>SUM(E4:E43)</f>
        <v>1493.13</v>
      </c>
      <c r="F44" s="22">
        <f>SUM(F4:F43)</f>
        <v>1493.13</v>
      </c>
      <c r="G44" s="3"/>
    </row>
    <row r="45" spans="1:7" ht="16.5">
      <c r="A45" s="8"/>
      <c r="B45" s="21"/>
      <c r="C45" s="17"/>
      <c r="D45" s="21"/>
      <c r="E45" s="20"/>
      <c r="F45" s="20"/>
      <c r="G45" s="1"/>
    </row>
    <row r="51" spans="11:13" ht="16.5">
      <c r="K51" s="37"/>
      <c r="L51" s="37"/>
      <c r="M51" s="37"/>
    </row>
    <row r="60" ht="12.75">
      <c r="H60" s="1"/>
    </row>
    <row r="67" s="1" customFormat="1" ht="12.75"/>
  </sheetData>
  <mergeCells count="3">
    <mergeCell ref="K51:M51"/>
    <mergeCell ref="A1:F1"/>
    <mergeCell ref="B44:D4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8" t="s">
        <v>3</v>
      </c>
      <c r="B1" s="39"/>
      <c r="C1" s="39"/>
      <c r="D1" s="39"/>
      <c r="E1" s="39"/>
      <c r="F1" s="40"/>
    </row>
    <row r="3" spans="5:6" ht="19.5">
      <c r="E3" s="27" t="s">
        <v>0</v>
      </c>
      <c r="F3" s="27" t="s">
        <v>1</v>
      </c>
    </row>
    <row r="4" spans="4:6" ht="16.5">
      <c r="D4" s="26" t="s">
        <v>4</v>
      </c>
      <c r="E4" s="33">
        <f>'PAGE 1'!E44</f>
        <v>1493.13</v>
      </c>
      <c r="F4" s="33">
        <f>'PAGE 1'!F44</f>
        <v>1493.13</v>
      </c>
    </row>
    <row r="5" spans="3:6" ht="15" customHeight="1" thickBot="1">
      <c r="C5" s="32">
        <v>39499</v>
      </c>
      <c r="E5" s="4"/>
      <c r="F5" s="4"/>
    </row>
    <row r="6" spans="1:10" ht="16.5" thickTop="1">
      <c r="A6" s="18">
        <v>512000</v>
      </c>
      <c r="B6" s="7" t="s">
        <v>5</v>
      </c>
      <c r="C6" s="8"/>
      <c r="D6" s="7"/>
      <c r="E6" s="11">
        <v>1196</v>
      </c>
      <c r="F6" s="25"/>
      <c r="G6" s="1"/>
      <c r="H6" s="31" t="s">
        <v>8</v>
      </c>
      <c r="I6" s="30">
        <v>1000</v>
      </c>
      <c r="J6" s="36"/>
    </row>
    <row r="7" spans="1:10" ht="15.75">
      <c r="A7" s="6">
        <v>740000</v>
      </c>
      <c r="B7" s="10"/>
      <c r="C7" s="10" t="s">
        <v>31</v>
      </c>
      <c r="D7" s="10"/>
      <c r="E7" s="11"/>
      <c r="F7" s="25">
        <v>1000</v>
      </c>
      <c r="H7" s="31" t="s">
        <v>9</v>
      </c>
      <c r="I7" s="30">
        <f>I6*0.196</f>
        <v>196</v>
      </c>
      <c r="J7" s="36"/>
    </row>
    <row r="8" spans="1:10" ht="15.75">
      <c r="A8" s="6">
        <v>445710</v>
      </c>
      <c r="B8" s="10"/>
      <c r="C8" s="10" t="s">
        <v>12</v>
      </c>
      <c r="D8" s="10"/>
      <c r="E8" s="11"/>
      <c r="F8" s="11">
        <v>196</v>
      </c>
      <c r="G8" s="3"/>
      <c r="H8" s="31" t="s">
        <v>6</v>
      </c>
      <c r="I8" s="30">
        <f>I6+I7</f>
        <v>1196</v>
      </c>
      <c r="J8" s="36"/>
    </row>
    <row r="9" spans="1:7" ht="15.75">
      <c r="A9" s="2"/>
      <c r="B9" s="8" t="s">
        <v>32</v>
      </c>
      <c r="C9" s="5"/>
      <c r="D9" s="2"/>
      <c r="E9" s="1"/>
      <c r="F9" s="3"/>
      <c r="G9" s="3"/>
    </row>
    <row r="10" spans="1:7" ht="16.5" thickBot="1">
      <c r="A10" s="2"/>
      <c r="B10" s="8"/>
      <c r="C10" s="5">
        <v>39500</v>
      </c>
      <c r="D10" s="1"/>
      <c r="E10" s="3"/>
      <c r="F10" s="3"/>
      <c r="G10" s="3"/>
    </row>
    <row r="11" spans="1:9" ht="16.5" thickTop="1">
      <c r="A11" s="18">
        <v>512000</v>
      </c>
      <c r="B11" s="7" t="s">
        <v>5</v>
      </c>
      <c r="C11" s="8"/>
      <c r="D11" s="7"/>
      <c r="E11" s="11">
        <v>126</v>
      </c>
      <c r="F11" s="25"/>
      <c r="G11" s="1"/>
      <c r="H11" s="31"/>
      <c r="I11" s="30"/>
    </row>
    <row r="12" spans="1:9" ht="15.75">
      <c r="A12" s="6"/>
      <c r="B12" s="10"/>
      <c r="C12" s="10"/>
      <c r="D12" s="10"/>
      <c r="E12" s="11"/>
      <c r="F12" s="25"/>
      <c r="H12" s="31"/>
      <c r="I12" s="30"/>
    </row>
    <row r="13" spans="1:9" ht="15.75">
      <c r="A13" s="6">
        <v>761000</v>
      </c>
      <c r="B13" s="10"/>
      <c r="C13" s="10" t="s">
        <v>17</v>
      </c>
      <c r="D13" s="10"/>
      <c r="E13" s="11"/>
      <c r="F13" s="25">
        <v>126</v>
      </c>
      <c r="G13" s="1"/>
      <c r="H13" s="31"/>
      <c r="I13" s="30"/>
    </row>
    <row r="14" spans="1:7" ht="15.75">
      <c r="A14" s="6"/>
      <c r="B14" s="9" t="s">
        <v>33</v>
      </c>
      <c r="C14" s="10"/>
      <c r="D14" s="10"/>
      <c r="E14" s="9"/>
      <c r="F14" s="25"/>
      <c r="G14" s="1"/>
    </row>
    <row r="15" spans="1:7" ht="16.5" thickBot="1">
      <c r="A15" s="2"/>
      <c r="B15" s="15"/>
      <c r="C15" s="5">
        <v>39501</v>
      </c>
      <c r="D15" s="16"/>
      <c r="E15" s="3"/>
      <c r="F15" s="23"/>
      <c r="G15" s="1"/>
    </row>
    <row r="16" spans="1:9" ht="16.5" thickTop="1">
      <c r="A16" s="6">
        <v>621000</v>
      </c>
      <c r="B16" s="9" t="s">
        <v>34</v>
      </c>
      <c r="C16" s="5"/>
      <c r="D16" s="6"/>
      <c r="E16" s="11">
        <v>920</v>
      </c>
      <c r="F16" s="24"/>
      <c r="G16" s="1"/>
      <c r="H16" s="31" t="s">
        <v>8</v>
      </c>
      <c r="I16" s="30">
        <v>920</v>
      </c>
    </row>
    <row r="17" spans="1:9" ht="15.75">
      <c r="A17" s="6">
        <v>445660</v>
      </c>
      <c r="B17" s="9" t="s">
        <v>7</v>
      </c>
      <c r="C17" s="28"/>
      <c r="D17" s="6"/>
      <c r="E17" s="11">
        <v>180.32</v>
      </c>
      <c r="F17" s="25"/>
      <c r="H17" s="31" t="s">
        <v>9</v>
      </c>
      <c r="I17" s="30">
        <f>I16*19.6%</f>
        <v>180.32</v>
      </c>
    </row>
    <row r="18" spans="1:9" ht="15.75">
      <c r="A18" s="18">
        <v>512000</v>
      </c>
      <c r="B18" s="9"/>
      <c r="C18" s="28" t="s">
        <v>5</v>
      </c>
      <c r="D18" s="6"/>
      <c r="E18" s="9"/>
      <c r="F18" s="11">
        <v>1100.32</v>
      </c>
      <c r="G18" s="3"/>
      <c r="H18" s="31" t="s">
        <v>6</v>
      </c>
      <c r="I18" s="30">
        <f>I16+I17</f>
        <v>1100.32</v>
      </c>
    </row>
    <row r="19" spans="1:7" ht="15.75">
      <c r="A19" s="6"/>
      <c r="B19" s="9" t="s">
        <v>35</v>
      </c>
      <c r="C19" s="5"/>
      <c r="D19" s="6"/>
      <c r="E19" s="9"/>
      <c r="F19" s="9"/>
      <c r="G19" s="3"/>
    </row>
    <row r="20" spans="1:7" ht="16.5" thickBot="1">
      <c r="A20" s="6"/>
      <c r="B20" s="12"/>
      <c r="C20" s="5">
        <v>39503</v>
      </c>
      <c r="D20" s="13"/>
      <c r="E20" s="9"/>
      <c r="F20" s="9"/>
      <c r="G20" s="3"/>
    </row>
    <row r="21" spans="1:9" ht="16.5" thickTop="1">
      <c r="A21" s="18">
        <v>626000</v>
      </c>
      <c r="B21" s="7" t="s">
        <v>36</v>
      </c>
      <c r="C21" s="8"/>
      <c r="D21" s="7"/>
      <c r="E21" s="25">
        <v>65</v>
      </c>
      <c r="F21" s="25"/>
      <c r="G21" s="1"/>
      <c r="H21" s="31"/>
      <c r="I21" s="30"/>
    </row>
    <row r="22" spans="1:9" ht="15.75">
      <c r="A22" s="6"/>
      <c r="B22" s="10"/>
      <c r="C22" s="10"/>
      <c r="D22" s="10"/>
      <c r="E22" s="25"/>
      <c r="F22" s="25"/>
      <c r="H22" s="31"/>
      <c r="I22" s="30"/>
    </row>
    <row r="23" spans="1:9" ht="15.75">
      <c r="A23" s="6">
        <v>531000</v>
      </c>
      <c r="B23" s="10"/>
      <c r="C23" s="10" t="s">
        <v>13</v>
      </c>
      <c r="D23" s="10"/>
      <c r="E23" s="24"/>
      <c r="F23" s="11">
        <v>65</v>
      </c>
      <c r="G23" s="3"/>
      <c r="H23" s="31"/>
      <c r="I23" s="30"/>
    </row>
    <row r="24" spans="1:7" ht="15.75">
      <c r="A24" s="6"/>
      <c r="B24" s="9" t="s">
        <v>37</v>
      </c>
      <c r="C24" s="10"/>
      <c r="D24" s="10"/>
      <c r="E24" s="24"/>
      <c r="F24" s="11"/>
      <c r="G24" s="3"/>
    </row>
    <row r="25" spans="1:7" ht="16.5" thickBot="1">
      <c r="A25" s="2"/>
      <c r="B25" s="15"/>
      <c r="C25" s="5">
        <v>39504</v>
      </c>
      <c r="D25" s="16"/>
      <c r="E25" s="23"/>
      <c r="F25" s="3"/>
      <c r="G25" s="3"/>
    </row>
    <row r="26" spans="1:9" ht="16.5" thickTop="1">
      <c r="A26" s="6">
        <v>613000</v>
      </c>
      <c r="B26" s="9" t="s">
        <v>38</v>
      </c>
      <c r="C26" s="5"/>
      <c r="D26" s="6"/>
      <c r="E26" s="25">
        <v>525</v>
      </c>
      <c r="F26" s="24"/>
      <c r="G26" s="1"/>
      <c r="H26" s="31" t="s">
        <v>8</v>
      </c>
      <c r="I26" s="30">
        <v>525</v>
      </c>
    </row>
    <row r="27" spans="1:9" ht="15.75">
      <c r="A27" s="6">
        <v>445660</v>
      </c>
      <c r="B27" s="9" t="s">
        <v>7</v>
      </c>
      <c r="C27" s="5"/>
      <c r="D27" s="6"/>
      <c r="E27" s="25">
        <v>102.9</v>
      </c>
      <c r="F27" s="24"/>
      <c r="H27" s="31" t="s">
        <v>9</v>
      </c>
      <c r="I27" s="30">
        <f>I26*19.6%</f>
        <v>102.9</v>
      </c>
    </row>
    <row r="28" spans="1:9" ht="15.75">
      <c r="A28" s="18">
        <v>512000</v>
      </c>
      <c r="B28" s="10"/>
      <c r="C28" s="10" t="s">
        <v>5</v>
      </c>
      <c r="D28" s="10"/>
      <c r="E28" s="9"/>
      <c r="F28" s="11">
        <v>627.9</v>
      </c>
      <c r="G28" s="3"/>
      <c r="H28" s="31" t="s">
        <v>6</v>
      </c>
      <c r="I28" s="30">
        <f>I26+I27</f>
        <v>627.9</v>
      </c>
    </row>
    <row r="29" spans="1:7" ht="15.75">
      <c r="A29" s="6"/>
      <c r="B29" s="10" t="s">
        <v>39</v>
      </c>
      <c r="C29" s="10"/>
      <c r="D29" s="10"/>
      <c r="E29" s="9"/>
      <c r="F29" s="9"/>
      <c r="G29" s="3"/>
    </row>
    <row r="30" spans="1:7" ht="16.5" thickBot="1">
      <c r="A30" s="2"/>
      <c r="C30" s="5"/>
      <c r="E30" s="3"/>
      <c r="F30" s="3"/>
      <c r="G30" s="3"/>
    </row>
    <row r="31" spans="1:7" ht="16.5" thickTop="1">
      <c r="A31" s="18"/>
      <c r="B31" s="7"/>
      <c r="C31" s="8"/>
      <c r="D31" s="7"/>
      <c r="E31" s="11"/>
      <c r="F31" s="11"/>
      <c r="G31" s="3"/>
    </row>
    <row r="32" spans="1:7" ht="15.75">
      <c r="A32" s="6"/>
      <c r="B32" s="10"/>
      <c r="C32" s="10"/>
      <c r="D32" s="10"/>
      <c r="E32" s="25"/>
      <c r="F32" s="11"/>
      <c r="G32" s="3"/>
    </row>
    <row r="33" spans="1:7" ht="15.75">
      <c r="A33" s="6"/>
      <c r="B33" s="10"/>
      <c r="C33" s="10"/>
      <c r="D33" s="10"/>
      <c r="E33" s="25"/>
      <c r="F33" s="11"/>
      <c r="G33" s="3"/>
    </row>
    <row r="34" spans="1:7" ht="15.75">
      <c r="A34" s="6"/>
      <c r="B34" s="10"/>
      <c r="C34" s="10"/>
      <c r="D34" s="10"/>
      <c r="E34" s="9"/>
      <c r="F34" s="9"/>
      <c r="G34" s="3"/>
    </row>
    <row r="35" spans="1:7" ht="16.5" thickBot="1">
      <c r="A35" s="6"/>
      <c r="B35" s="12"/>
      <c r="C35" s="5"/>
      <c r="D35" s="13"/>
      <c r="E35" s="9"/>
      <c r="F35" s="9"/>
      <c r="G35" s="3"/>
    </row>
    <row r="36" spans="1:7" ht="16.5" thickTop="1">
      <c r="A36" s="6"/>
      <c r="B36" s="19"/>
      <c r="C36" s="10"/>
      <c r="D36" s="6"/>
      <c r="E36" s="11"/>
      <c r="F36" s="9"/>
      <c r="G36" s="3"/>
    </row>
    <row r="37" spans="1:7" ht="15.75">
      <c r="A37" s="6"/>
      <c r="B37" s="19"/>
      <c r="C37" s="10"/>
      <c r="D37" s="6"/>
      <c r="E37" s="11"/>
      <c r="F37" s="9"/>
      <c r="G37" s="3"/>
    </row>
    <row r="38" spans="1:7" ht="15.75">
      <c r="A38" s="18"/>
      <c r="B38" s="10"/>
      <c r="C38" s="10"/>
      <c r="D38" s="6"/>
      <c r="E38" s="24"/>
      <c r="F38" s="11"/>
      <c r="G38" s="3"/>
    </row>
    <row r="39" spans="1:7" ht="15.75">
      <c r="A39" s="6"/>
      <c r="B39" s="10"/>
      <c r="C39" s="10"/>
      <c r="D39" s="6"/>
      <c r="E39" s="9"/>
      <c r="F39" s="9"/>
      <c r="G39" s="3"/>
    </row>
    <row r="40" spans="1:7" ht="16.5" thickBot="1">
      <c r="A40" s="6"/>
      <c r="B40" s="12"/>
      <c r="C40" s="14"/>
      <c r="D40" s="13"/>
      <c r="E40" s="9"/>
      <c r="F40" s="9"/>
      <c r="G40" s="3"/>
    </row>
    <row r="41" spans="1:7" ht="16.5" thickTop="1">
      <c r="A41" s="18"/>
      <c r="B41" s="10"/>
      <c r="C41" s="10"/>
      <c r="D41" s="6"/>
      <c r="E41" s="11"/>
      <c r="F41" s="9"/>
      <c r="G41" s="3"/>
    </row>
    <row r="42" spans="1:7" ht="15.75">
      <c r="A42" s="6"/>
      <c r="B42" s="10"/>
      <c r="C42" s="10"/>
      <c r="D42" s="6"/>
      <c r="E42" s="9"/>
      <c r="F42" s="11"/>
      <c r="G42" s="3"/>
    </row>
    <row r="43" spans="1:7" ht="15.75">
      <c r="A43" s="6"/>
      <c r="B43" s="10"/>
      <c r="C43" s="10"/>
      <c r="D43" s="6"/>
      <c r="E43" s="9"/>
      <c r="F43" s="9"/>
      <c r="G43" s="3"/>
    </row>
    <row r="44" spans="1:7" ht="15.75">
      <c r="A44" s="2"/>
      <c r="C44" s="5"/>
      <c r="D44" s="2"/>
      <c r="E44" s="23"/>
      <c r="F44" s="3"/>
      <c r="G44" s="3"/>
    </row>
    <row r="45" spans="1:7" ht="16.5">
      <c r="A45" s="6"/>
      <c r="B45" s="37" t="s">
        <v>2</v>
      </c>
      <c r="C45" s="37"/>
      <c r="D45" s="41"/>
      <c r="E45" s="22">
        <f>SUM(E4:E44)</f>
        <v>4608.35</v>
      </c>
      <c r="F45" s="22">
        <f>SUM(F4:F44)</f>
        <v>4608.349999999999</v>
      </c>
      <c r="G45" s="3"/>
    </row>
    <row r="46" spans="1:7" ht="16.5">
      <c r="A46" s="8"/>
      <c r="B46" s="21"/>
      <c r="C46" s="17"/>
      <c r="D46" s="21"/>
      <c r="E46" s="20"/>
      <c r="F46" s="20"/>
      <c r="G46" s="1"/>
    </row>
    <row r="52" spans="11:13" ht="16.5">
      <c r="K52" s="37"/>
      <c r="L52" s="37"/>
      <c r="M52" s="37"/>
    </row>
    <row r="61" ht="12.75">
      <c r="H61" s="1"/>
    </row>
    <row r="68" s="1" customFormat="1" ht="12.75"/>
  </sheetData>
  <mergeCells count="3">
    <mergeCell ref="A1:F1"/>
    <mergeCell ref="B45:D45"/>
    <mergeCell ref="K52:M5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2008-01-20T21:01:20Z</cp:lastPrinted>
  <dcterms:created xsi:type="dcterms:W3CDTF">2001-09-23T14:09:31Z</dcterms:created>
  <dcterms:modified xsi:type="dcterms:W3CDTF">2008-01-21T22:03:46Z</dcterms:modified>
  <cp:category/>
  <cp:version/>
  <cp:contentType/>
  <cp:contentStatus/>
</cp:coreProperties>
</file>