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<sst xmlns="http://schemas.openxmlformats.org/spreadsheetml/2006/main" count="68" uniqueCount="37">
  <si>
    <t>DEBIT</t>
  </si>
  <si>
    <t>CREDIT</t>
  </si>
  <si>
    <t>TOTAL</t>
  </si>
  <si>
    <t xml:space="preserve">JOURNAL </t>
  </si>
  <si>
    <t>Report</t>
  </si>
  <si>
    <t>Primes d'assurances</t>
  </si>
  <si>
    <t xml:space="preserve">Banque </t>
  </si>
  <si>
    <t>Chèque n° 325 - Prime assurance</t>
  </si>
  <si>
    <t>Déplacements, missions, réceptions</t>
  </si>
  <si>
    <t>Banque</t>
  </si>
  <si>
    <t>Chèque n° 326 - Frais de déplacement</t>
  </si>
  <si>
    <t>Frais postaux et télécommunication</t>
  </si>
  <si>
    <t>TTC :</t>
  </si>
  <si>
    <t xml:space="preserve">HT : </t>
  </si>
  <si>
    <t xml:space="preserve">TVA : </t>
  </si>
  <si>
    <t>TVA déductible sur ABS</t>
  </si>
  <si>
    <t>Prélèvement France-Télécom</t>
  </si>
  <si>
    <t>Divers</t>
  </si>
  <si>
    <t>HT :</t>
  </si>
  <si>
    <t>TVA :</t>
  </si>
  <si>
    <t>Rémunérations d'intermédiaires</t>
  </si>
  <si>
    <t>Fournisseur KPMG</t>
  </si>
  <si>
    <t>Facture n° 172 - f/r KPMG</t>
  </si>
  <si>
    <t>Revenus des VMP</t>
  </si>
  <si>
    <t>Avis de crédit n° 72 - revenus VMP</t>
  </si>
  <si>
    <t>VMP = Valeurs mobilières de placement</t>
  </si>
  <si>
    <t xml:space="preserve">Achats non stockés </t>
  </si>
  <si>
    <t>fournisseur EDF-GDF</t>
  </si>
  <si>
    <t>Facture n° 748 - f/r EDF-GDF</t>
  </si>
  <si>
    <t>Services bancaires et assimilés</t>
  </si>
  <si>
    <t>Avis de débit n° 74 - frais de gestion</t>
  </si>
  <si>
    <t>Locations</t>
  </si>
  <si>
    <t>Chèque n° 328 - Loyer entrepôt</t>
  </si>
  <si>
    <t>Locations diverses</t>
  </si>
  <si>
    <t>TVA collectée</t>
  </si>
  <si>
    <t>Chèque n° 852 - Loyer local commercial</t>
  </si>
  <si>
    <t>Chèque n° 32 - Abonnement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</si>
</sst>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7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  <font>
      <sz val="10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" fontId="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" fontId="4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2</xdr:row>
      <xdr:rowOff>200025</xdr:rowOff>
    </xdr:from>
    <xdr:to>
      <xdr:col>10</xdr:col>
      <xdr:colOff>200025</xdr:colOff>
      <xdr:row>6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5657850" y="619125"/>
          <a:ext cx="2505075" cy="676275"/>
        </a:xfrm>
        <a:prstGeom prst="cloudCallout">
          <a:avLst>
            <a:gd name="adj1" fmla="val -74268"/>
            <a:gd name="adj2" fmla="val -494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Pas de TVA sur l'assurance"multirisques"</a:t>
          </a:r>
        </a:p>
      </xdr:txBody>
    </xdr:sp>
    <xdr:clientData/>
  </xdr:twoCellAnchor>
  <xdr:twoCellAnchor>
    <xdr:from>
      <xdr:col>6</xdr:col>
      <xdr:colOff>114300</xdr:colOff>
      <xdr:row>14</xdr:row>
      <xdr:rowOff>38100</xdr:rowOff>
    </xdr:from>
    <xdr:to>
      <xdr:col>6</xdr:col>
      <xdr:colOff>619125</xdr:colOff>
      <xdr:row>15</xdr:row>
      <xdr:rowOff>9525</xdr:rowOff>
    </xdr:to>
    <xdr:sp>
      <xdr:nvSpPr>
        <xdr:cNvPr id="2" name="AutoShape 6"/>
        <xdr:cNvSpPr>
          <a:spLocks/>
        </xdr:cNvSpPr>
      </xdr:nvSpPr>
      <xdr:spPr>
        <a:xfrm>
          <a:off x="5029200" y="296227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13</xdr:row>
      <xdr:rowOff>9525</xdr:rowOff>
    </xdr:from>
    <xdr:to>
      <xdr:col>6</xdr:col>
      <xdr:colOff>733425</xdr:colOff>
      <xdr:row>16</xdr:row>
      <xdr:rowOff>0</xdr:rowOff>
    </xdr:to>
    <xdr:sp>
      <xdr:nvSpPr>
        <xdr:cNvPr id="3" name="AutoShape 7"/>
        <xdr:cNvSpPr>
          <a:spLocks/>
        </xdr:cNvSpPr>
      </xdr:nvSpPr>
      <xdr:spPr>
        <a:xfrm>
          <a:off x="5553075" y="272415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19</xdr:row>
      <xdr:rowOff>38100</xdr:rowOff>
    </xdr:from>
    <xdr:to>
      <xdr:col>6</xdr:col>
      <xdr:colOff>619125</xdr:colOff>
      <xdr:row>20</xdr:row>
      <xdr:rowOff>9525</xdr:rowOff>
    </xdr:to>
    <xdr:sp>
      <xdr:nvSpPr>
        <xdr:cNvPr id="4" name="AutoShape 8"/>
        <xdr:cNvSpPr>
          <a:spLocks/>
        </xdr:cNvSpPr>
      </xdr:nvSpPr>
      <xdr:spPr>
        <a:xfrm>
          <a:off x="5029200" y="3981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18</xdr:row>
      <xdr:rowOff>9525</xdr:rowOff>
    </xdr:from>
    <xdr:to>
      <xdr:col>6</xdr:col>
      <xdr:colOff>733425</xdr:colOff>
      <xdr:row>21</xdr:row>
      <xdr:rowOff>0</xdr:rowOff>
    </xdr:to>
    <xdr:sp>
      <xdr:nvSpPr>
        <xdr:cNvPr id="5" name="AutoShape 9"/>
        <xdr:cNvSpPr>
          <a:spLocks/>
        </xdr:cNvSpPr>
      </xdr:nvSpPr>
      <xdr:spPr>
        <a:xfrm>
          <a:off x="5553075" y="3743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19</xdr:row>
      <xdr:rowOff>38100</xdr:rowOff>
    </xdr:from>
    <xdr:to>
      <xdr:col>6</xdr:col>
      <xdr:colOff>619125</xdr:colOff>
      <xdr:row>20</xdr:row>
      <xdr:rowOff>9525</xdr:rowOff>
    </xdr:to>
    <xdr:sp>
      <xdr:nvSpPr>
        <xdr:cNvPr id="6" name="AutoShape 10"/>
        <xdr:cNvSpPr>
          <a:spLocks/>
        </xdr:cNvSpPr>
      </xdr:nvSpPr>
      <xdr:spPr>
        <a:xfrm>
          <a:off x="5029200" y="3981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18</xdr:row>
      <xdr:rowOff>9525</xdr:rowOff>
    </xdr:from>
    <xdr:to>
      <xdr:col>6</xdr:col>
      <xdr:colOff>733425</xdr:colOff>
      <xdr:row>21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5553075" y="3743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24</xdr:row>
      <xdr:rowOff>38100</xdr:rowOff>
    </xdr:from>
    <xdr:to>
      <xdr:col>6</xdr:col>
      <xdr:colOff>619125</xdr:colOff>
      <xdr:row>25</xdr:row>
      <xdr:rowOff>9525</xdr:rowOff>
    </xdr:to>
    <xdr:sp>
      <xdr:nvSpPr>
        <xdr:cNvPr id="8" name="AutoShape 12"/>
        <xdr:cNvSpPr>
          <a:spLocks/>
        </xdr:cNvSpPr>
      </xdr:nvSpPr>
      <xdr:spPr>
        <a:xfrm>
          <a:off x="5029200" y="5000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23</xdr:row>
      <xdr:rowOff>9525</xdr:rowOff>
    </xdr:from>
    <xdr:to>
      <xdr:col>6</xdr:col>
      <xdr:colOff>733425</xdr:colOff>
      <xdr:row>26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5553075" y="4762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24</xdr:row>
      <xdr:rowOff>38100</xdr:rowOff>
    </xdr:from>
    <xdr:to>
      <xdr:col>6</xdr:col>
      <xdr:colOff>619125</xdr:colOff>
      <xdr:row>25</xdr:row>
      <xdr:rowOff>9525</xdr:rowOff>
    </xdr:to>
    <xdr:sp>
      <xdr:nvSpPr>
        <xdr:cNvPr id="10" name="AutoShape 14"/>
        <xdr:cNvSpPr>
          <a:spLocks/>
        </xdr:cNvSpPr>
      </xdr:nvSpPr>
      <xdr:spPr>
        <a:xfrm>
          <a:off x="5029200" y="5000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23</xdr:row>
      <xdr:rowOff>9525</xdr:rowOff>
    </xdr:from>
    <xdr:to>
      <xdr:col>6</xdr:col>
      <xdr:colOff>733425</xdr:colOff>
      <xdr:row>26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5553075" y="4762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24</xdr:row>
      <xdr:rowOff>38100</xdr:rowOff>
    </xdr:from>
    <xdr:to>
      <xdr:col>6</xdr:col>
      <xdr:colOff>619125</xdr:colOff>
      <xdr:row>25</xdr:row>
      <xdr:rowOff>9525</xdr:rowOff>
    </xdr:to>
    <xdr:sp>
      <xdr:nvSpPr>
        <xdr:cNvPr id="12" name="AutoShape 16"/>
        <xdr:cNvSpPr>
          <a:spLocks/>
        </xdr:cNvSpPr>
      </xdr:nvSpPr>
      <xdr:spPr>
        <a:xfrm>
          <a:off x="5029200" y="5000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23</xdr:row>
      <xdr:rowOff>9525</xdr:rowOff>
    </xdr:from>
    <xdr:to>
      <xdr:col>6</xdr:col>
      <xdr:colOff>733425</xdr:colOff>
      <xdr:row>26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5553075" y="4762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24</xdr:row>
      <xdr:rowOff>38100</xdr:rowOff>
    </xdr:from>
    <xdr:to>
      <xdr:col>6</xdr:col>
      <xdr:colOff>619125</xdr:colOff>
      <xdr:row>25</xdr:row>
      <xdr:rowOff>9525</xdr:rowOff>
    </xdr:to>
    <xdr:sp>
      <xdr:nvSpPr>
        <xdr:cNvPr id="14" name="AutoShape 18"/>
        <xdr:cNvSpPr>
          <a:spLocks/>
        </xdr:cNvSpPr>
      </xdr:nvSpPr>
      <xdr:spPr>
        <a:xfrm>
          <a:off x="5029200" y="5000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23</xdr:row>
      <xdr:rowOff>9525</xdr:rowOff>
    </xdr:from>
    <xdr:to>
      <xdr:col>6</xdr:col>
      <xdr:colOff>733425</xdr:colOff>
      <xdr:row>26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5553075" y="4762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7</xdr:row>
      <xdr:rowOff>95250</xdr:rowOff>
    </xdr:from>
    <xdr:to>
      <xdr:col>10</xdr:col>
      <xdr:colOff>142875</xdr:colOff>
      <xdr:row>10</xdr:row>
      <xdr:rowOff>19050</xdr:rowOff>
    </xdr:to>
    <xdr:sp>
      <xdr:nvSpPr>
        <xdr:cNvPr id="16" name="AutoShape 20"/>
        <xdr:cNvSpPr>
          <a:spLocks/>
        </xdr:cNvSpPr>
      </xdr:nvSpPr>
      <xdr:spPr>
        <a:xfrm>
          <a:off x="5562600" y="1581150"/>
          <a:ext cx="2543175" cy="542925"/>
        </a:xfrm>
        <a:prstGeom prst="cloudCallout">
          <a:avLst>
            <a:gd name="adj1" fmla="val -67578"/>
            <a:gd name="adj2" fmla="val 2260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 TVA incluse non dédutible</a:t>
          </a:r>
        </a:p>
      </xdr:txBody>
    </xdr:sp>
    <xdr:clientData/>
  </xdr:twoCellAnchor>
  <xdr:twoCellAnchor>
    <xdr:from>
      <xdr:col>6</xdr:col>
      <xdr:colOff>114300</xdr:colOff>
      <xdr:row>34</xdr:row>
      <xdr:rowOff>38100</xdr:rowOff>
    </xdr:from>
    <xdr:to>
      <xdr:col>6</xdr:col>
      <xdr:colOff>619125</xdr:colOff>
      <xdr:row>35</xdr:row>
      <xdr:rowOff>9525</xdr:rowOff>
    </xdr:to>
    <xdr:sp>
      <xdr:nvSpPr>
        <xdr:cNvPr id="17" name="AutoShape 21"/>
        <xdr:cNvSpPr>
          <a:spLocks/>
        </xdr:cNvSpPr>
      </xdr:nvSpPr>
      <xdr:spPr>
        <a:xfrm>
          <a:off x="5029200" y="703897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9525</xdr:rowOff>
    </xdr:from>
    <xdr:to>
      <xdr:col>6</xdr:col>
      <xdr:colOff>733425</xdr:colOff>
      <xdr:row>36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5553075" y="680085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34</xdr:row>
      <xdr:rowOff>38100</xdr:rowOff>
    </xdr:from>
    <xdr:to>
      <xdr:col>6</xdr:col>
      <xdr:colOff>619125</xdr:colOff>
      <xdr:row>35</xdr:row>
      <xdr:rowOff>9525</xdr:rowOff>
    </xdr:to>
    <xdr:sp>
      <xdr:nvSpPr>
        <xdr:cNvPr id="19" name="AutoShape 23"/>
        <xdr:cNvSpPr>
          <a:spLocks/>
        </xdr:cNvSpPr>
      </xdr:nvSpPr>
      <xdr:spPr>
        <a:xfrm>
          <a:off x="5029200" y="703897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9525</xdr:rowOff>
    </xdr:from>
    <xdr:to>
      <xdr:col>6</xdr:col>
      <xdr:colOff>733425</xdr:colOff>
      <xdr:row>36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5553075" y="680085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34</xdr:row>
      <xdr:rowOff>38100</xdr:rowOff>
    </xdr:from>
    <xdr:to>
      <xdr:col>6</xdr:col>
      <xdr:colOff>619125</xdr:colOff>
      <xdr:row>35</xdr:row>
      <xdr:rowOff>9525</xdr:rowOff>
    </xdr:to>
    <xdr:sp>
      <xdr:nvSpPr>
        <xdr:cNvPr id="21" name="AutoShape 25"/>
        <xdr:cNvSpPr>
          <a:spLocks/>
        </xdr:cNvSpPr>
      </xdr:nvSpPr>
      <xdr:spPr>
        <a:xfrm>
          <a:off x="5029200" y="703897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9525</xdr:rowOff>
    </xdr:from>
    <xdr:to>
      <xdr:col>6</xdr:col>
      <xdr:colOff>733425</xdr:colOff>
      <xdr:row>36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5553075" y="680085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34</xdr:row>
      <xdr:rowOff>38100</xdr:rowOff>
    </xdr:from>
    <xdr:to>
      <xdr:col>6</xdr:col>
      <xdr:colOff>619125</xdr:colOff>
      <xdr:row>35</xdr:row>
      <xdr:rowOff>9525</xdr:rowOff>
    </xdr:to>
    <xdr:sp>
      <xdr:nvSpPr>
        <xdr:cNvPr id="23" name="AutoShape 27"/>
        <xdr:cNvSpPr>
          <a:spLocks/>
        </xdr:cNvSpPr>
      </xdr:nvSpPr>
      <xdr:spPr>
        <a:xfrm>
          <a:off x="5029200" y="703897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9525</xdr:rowOff>
    </xdr:from>
    <xdr:to>
      <xdr:col>6</xdr:col>
      <xdr:colOff>733425</xdr:colOff>
      <xdr:row>36</xdr:row>
      <xdr:rowOff>0</xdr:rowOff>
    </xdr:to>
    <xdr:sp>
      <xdr:nvSpPr>
        <xdr:cNvPr id="24" name="AutoShape 28"/>
        <xdr:cNvSpPr>
          <a:spLocks/>
        </xdr:cNvSpPr>
      </xdr:nvSpPr>
      <xdr:spPr>
        <a:xfrm>
          <a:off x="5553075" y="680085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34</xdr:row>
      <xdr:rowOff>38100</xdr:rowOff>
    </xdr:from>
    <xdr:to>
      <xdr:col>6</xdr:col>
      <xdr:colOff>619125</xdr:colOff>
      <xdr:row>35</xdr:row>
      <xdr:rowOff>9525</xdr:rowOff>
    </xdr:to>
    <xdr:sp>
      <xdr:nvSpPr>
        <xdr:cNvPr id="25" name="AutoShape 29"/>
        <xdr:cNvSpPr>
          <a:spLocks/>
        </xdr:cNvSpPr>
      </xdr:nvSpPr>
      <xdr:spPr>
        <a:xfrm>
          <a:off x="5029200" y="703897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9525</xdr:rowOff>
    </xdr:from>
    <xdr:to>
      <xdr:col>6</xdr:col>
      <xdr:colOff>733425</xdr:colOff>
      <xdr:row>36</xdr:row>
      <xdr:rowOff>0</xdr:rowOff>
    </xdr:to>
    <xdr:sp>
      <xdr:nvSpPr>
        <xdr:cNvPr id="26" name="AutoShape 30"/>
        <xdr:cNvSpPr>
          <a:spLocks/>
        </xdr:cNvSpPr>
      </xdr:nvSpPr>
      <xdr:spPr>
        <a:xfrm>
          <a:off x="5553075" y="680085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34</xdr:row>
      <xdr:rowOff>38100</xdr:rowOff>
    </xdr:from>
    <xdr:to>
      <xdr:col>6</xdr:col>
      <xdr:colOff>619125</xdr:colOff>
      <xdr:row>35</xdr:row>
      <xdr:rowOff>9525</xdr:rowOff>
    </xdr:to>
    <xdr:sp>
      <xdr:nvSpPr>
        <xdr:cNvPr id="27" name="AutoShape 31"/>
        <xdr:cNvSpPr>
          <a:spLocks/>
        </xdr:cNvSpPr>
      </xdr:nvSpPr>
      <xdr:spPr>
        <a:xfrm>
          <a:off x="5029200" y="703897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9525</xdr:rowOff>
    </xdr:from>
    <xdr:to>
      <xdr:col>6</xdr:col>
      <xdr:colOff>733425</xdr:colOff>
      <xdr:row>36</xdr:row>
      <xdr:rowOff>0</xdr:rowOff>
    </xdr:to>
    <xdr:sp>
      <xdr:nvSpPr>
        <xdr:cNvPr id="28" name="AutoShape 32"/>
        <xdr:cNvSpPr>
          <a:spLocks/>
        </xdr:cNvSpPr>
      </xdr:nvSpPr>
      <xdr:spPr>
        <a:xfrm>
          <a:off x="5553075" y="680085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34</xdr:row>
      <xdr:rowOff>38100</xdr:rowOff>
    </xdr:from>
    <xdr:to>
      <xdr:col>6</xdr:col>
      <xdr:colOff>619125</xdr:colOff>
      <xdr:row>35</xdr:row>
      <xdr:rowOff>9525</xdr:rowOff>
    </xdr:to>
    <xdr:sp>
      <xdr:nvSpPr>
        <xdr:cNvPr id="29" name="AutoShape 33"/>
        <xdr:cNvSpPr>
          <a:spLocks/>
        </xdr:cNvSpPr>
      </xdr:nvSpPr>
      <xdr:spPr>
        <a:xfrm>
          <a:off x="5029200" y="703897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9525</xdr:rowOff>
    </xdr:from>
    <xdr:to>
      <xdr:col>6</xdr:col>
      <xdr:colOff>733425</xdr:colOff>
      <xdr:row>36</xdr:row>
      <xdr:rowOff>0</xdr:rowOff>
    </xdr:to>
    <xdr:sp>
      <xdr:nvSpPr>
        <xdr:cNvPr id="30" name="AutoShape 34"/>
        <xdr:cNvSpPr>
          <a:spLocks/>
        </xdr:cNvSpPr>
      </xdr:nvSpPr>
      <xdr:spPr>
        <a:xfrm>
          <a:off x="5553075" y="680085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34</xdr:row>
      <xdr:rowOff>38100</xdr:rowOff>
    </xdr:from>
    <xdr:to>
      <xdr:col>6</xdr:col>
      <xdr:colOff>619125</xdr:colOff>
      <xdr:row>35</xdr:row>
      <xdr:rowOff>9525</xdr:rowOff>
    </xdr:to>
    <xdr:sp>
      <xdr:nvSpPr>
        <xdr:cNvPr id="31" name="AutoShape 35"/>
        <xdr:cNvSpPr>
          <a:spLocks/>
        </xdr:cNvSpPr>
      </xdr:nvSpPr>
      <xdr:spPr>
        <a:xfrm>
          <a:off x="5029200" y="703897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33</xdr:row>
      <xdr:rowOff>9525</xdr:rowOff>
    </xdr:from>
    <xdr:to>
      <xdr:col>6</xdr:col>
      <xdr:colOff>733425</xdr:colOff>
      <xdr:row>36</xdr:row>
      <xdr:rowOff>0</xdr:rowOff>
    </xdr:to>
    <xdr:sp>
      <xdr:nvSpPr>
        <xdr:cNvPr id="32" name="AutoShape 36"/>
        <xdr:cNvSpPr>
          <a:spLocks/>
        </xdr:cNvSpPr>
      </xdr:nvSpPr>
      <xdr:spPr>
        <a:xfrm>
          <a:off x="5553075" y="680085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21" name="AutoShape 2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23" name="AutoShape 23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25" name="AutoShape 25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27" name="AutoShape 27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29" name="AutoShape 29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619125</xdr:colOff>
      <xdr:row>7</xdr:row>
      <xdr:rowOff>9525</xdr:rowOff>
    </xdr:to>
    <xdr:sp>
      <xdr:nvSpPr>
        <xdr:cNvPr id="31" name="AutoShape 31"/>
        <xdr:cNvSpPr>
          <a:spLocks/>
        </xdr:cNvSpPr>
      </xdr:nvSpPr>
      <xdr:spPr>
        <a:xfrm>
          <a:off x="5029200" y="131445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</xdr:rowOff>
    </xdr:from>
    <xdr:to>
      <xdr:col>6</xdr:col>
      <xdr:colOff>733425</xdr:colOff>
      <xdr:row>8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553075" y="10763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33" name="AutoShape 33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35" name="AutoShape 35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37" name="AutoShape 37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39" name="AutoShape 39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41" name="AutoShape 41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43" name="AutoShape 43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45" name="AutoShape 45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47" name="AutoShape 47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49" name="AutoShape 49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51" name="AutoShape 51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53" name="AutoShape 53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55" name="AutoShape 55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57" name="AutoShape 57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59" name="AutoShape 59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61" name="AutoShape 61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619125</xdr:colOff>
      <xdr:row>12</xdr:row>
      <xdr:rowOff>9525</xdr:rowOff>
    </xdr:to>
    <xdr:sp>
      <xdr:nvSpPr>
        <xdr:cNvPr id="63" name="AutoShape 63"/>
        <xdr:cNvSpPr>
          <a:spLocks/>
        </xdr:cNvSpPr>
      </xdr:nvSpPr>
      <xdr:spPr>
        <a:xfrm>
          <a:off x="5029200" y="2333625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</xdr:row>
      <xdr:rowOff>9525</xdr:rowOff>
    </xdr:from>
    <xdr:to>
      <xdr:col>6</xdr:col>
      <xdr:colOff>733425</xdr:colOff>
      <xdr:row>13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5553075" y="2095500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65" name="AutoShape 65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67" name="AutoShape 67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69" name="AutoShape 69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71" name="AutoShape 71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73" name="AutoShape 73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75" name="AutoShape 75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77" name="AutoShape 77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79" name="AutoShape 79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81" name="AutoShape 81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83" name="AutoShape 83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85" name="AutoShape 85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87" name="AutoShape 87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89" name="AutoShape 89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91" name="AutoShape 91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93" name="AutoShape 93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95" name="AutoShape 95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97" name="AutoShape 97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99" name="AutoShape 99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01" name="AutoShape 101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03" name="AutoShape 103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05" name="AutoShape 105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07" name="AutoShape 107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09" name="AutoShape 109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11" name="AutoShape 111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13" name="AutoShape 113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15" name="AutoShape 115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17" name="AutoShape 117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19" name="AutoShape 119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21" name="AutoShape 121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23" name="AutoShape 123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25" name="AutoShape 125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38100</xdr:rowOff>
    </xdr:from>
    <xdr:to>
      <xdr:col>6</xdr:col>
      <xdr:colOff>619125</xdr:colOff>
      <xdr:row>17</xdr:row>
      <xdr:rowOff>9525</xdr:rowOff>
    </xdr:to>
    <xdr:sp>
      <xdr:nvSpPr>
        <xdr:cNvPr id="127" name="AutoShape 127"/>
        <xdr:cNvSpPr>
          <a:spLocks/>
        </xdr:cNvSpPr>
      </xdr:nvSpPr>
      <xdr:spPr>
        <a:xfrm>
          <a:off x="5029200" y="3352800"/>
          <a:ext cx="504825" cy="1714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9525</xdr:rowOff>
    </xdr:from>
    <xdr:to>
      <xdr:col>6</xdr:col>
      <xdr:colOff>733425</xdr:colOff>
      <xdr:row>18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5553075" y="31146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35" t="s">
        <v>3</v>
      </c>
      <c r="B1" s="36"/>
      <c r="C1" s="36"/>
      <c r="D1" s="36"/>
      <c r="E1" s="36"/>
      <c r="F1" s="37"/>
    </row>
    <row r="3" spans="3:6" ht="20.25" thickBot="1">
      <c r="C3" s="5">
        <v>39452</v>
      </c>
      <c r="E3" s="27" t="s">
        <v>0</v>
      </c>
      <c r="F3" s="27" t="s">
        <v>1</v>
      </c>
    </row>
    <row r="4" spans="1:7" ht="16.5" thickTop="1">
      <c r="A4" s="18">
        <v>616000</v>
      </c>
      <c r="B4" s="7" t="s">
        <v>5</v>
      </c>
      <c r="C4" s="8"/>
      <c r="D4" s="7"/>
      <c r="E4" s="11">
        <v>380</v>
      </c>
      <c r="F4" s="11"/>
      <c r="G4" s="3"/>
    </row>
    <row r="5" spans="1:7" ht="15.75">
      <c r="A5" s="6"/>
      <c r="B5" s="10"/>
      <c r="C5" s="10"/>
      <c r="D5" s="10"/>
      <c r="E5" s="11"/>
      <c r="F5" s="11"/>
      <c r="G5" s="3"/>
    </row>
    <row r="6" spans="1:7" ht="15.75">
      <c r="A6" s="6">
        <v>512000</v>
      </c>
      <c r="B6" s="10"/>
      <c r="C6" s="10" t="s">
        <v>6</v>
      </c>
      <c r="D6" s="10"/>
      <c r="E6" s="11"/>
      <c r="F6" s="11">
        <v>380</v>
      </c>
      <c r="G6" s="3"/>
    </row>
    <row r="7" spans="1:7" ht="15.75">
      <c r="A7" s="2"/>
      <c r="B7" s="8" t="s">
        <v>7</v>
      </c>
      <c r="C7" s="5"/>
      <c r="D7" s="2"/>
      <c r="E7" s="1"/>
      <c r="F7" s="3"/>
      <c r="G7" s="3"/>
    </row>
    <row r="8" spans="1:7" ht="16.5" thickBot="1">
      <c r="A8" s="2"/>
      <c r="B8" s="8"/>
      <c r="C8" s="5">
        <v>39455</v>
      </c>
      <c r="D8" s="1"/>
      <c r="E8" s="3"/>
      <c r="F8" s="3"/>
      <c r="G8" s="3"/>
    </row>
    <row r="9" spans="1:7" ht="16.5" thickTop="1">
      <c r="A9" s="18">
        <v>625000</v>
      </c>
      <c r="B9" s="7" t="s">
        <v>8</v>
      </c>
      <c r="C9" s="8"/>
      <c r="D9" s="7"/>
      <c r="E9" s="11">
        <v>812</v>
      </c>
      <c r="F9" s="11"/>
      <c r="G9" s="3"/>
    </row>
    <row r="10" spans="1:7" ht="15.75">
      <c r="A10" s="6"/>
      <c r="B10" s="10"/>
      <c r="C10" s="10"/>
      <c r="D10" s="10"/>
      <c r="E10" s="11"/>
      <c r="F10" s="11"/>
      <c r="G10" s="3"/>
    </row>
    <row r="11" spans="1:7" ht="15.75">
      <c r="A11" s="6">
        <v>512000</v>
      </c>
      <c r="B11" s="10"/>
      <c r="C11" s="10" t="s">
        <v>9</v>
      </c>
      <c r="D11" s="10"/>
      <c r="E11" s="11"/>
      <c r="F11" s="11">
        <v>812</v>
      </c>
      <c r="G11" s="3"/>
    </row>
    <row r="12" spans="1:7" ht="15.75">
      <c r="A12" s="6"/>
      <c r="B12" s="9" t="s">
        <v>10</v>
      </c>
      <c r="C12" s="10"/>
      <c r="D12" s="10"/>
      <c r="E12" s="9"/>
      <c r="F12" s="11"/>
      <c r="G12" s="3"/>
    </row>
    <row r="13" spans="1:7" ht="16.5" thickBot="1">
      <c r="A13" s="2"/>
      <c r="B13" s="15"/>
      <c r="C13" s="5">
        <v>39461</v>
      </c>
      <c r="D13" s="16"/>
      <c r="E13" s="3"/>
      <c r="F13" s="23"/>
      <c r="G13" s="1"/>
    </row>
    <row r="14" spans="1:9" ht="16.5" thickTop="1">
      <c r="A14" s="6">
        <v>626000</v>
      </c>
      <c r="B14" s="9" t="s">
        <v>11</v>
      </c>
      <c r="C14" s="5"/>
      <c r="D14" s="6"/>
      <c r="E14" s="11">
        <v>680</v>
      </c>
      <c r="F14" s="24"/>
      <c r="G14" s="1"/>
      <c r="H14" s="29" t="s">
        <v>12</v>
      </c>
      <c r="I14" s="30">
        <v>813.28</v>
      </c>
    </row>
    <row r="15" spans="1:9" ht="15.75">
      <c r="A15" s="6">
        <v>445600</v>
      </c>
      <c r="B15" s="9" t="s">
        <v>15</v>
      </c>
      <c r="C15" s="5"/>
      <c r="D15" s="6"/>
      <c r="E15" s="11">
        <v>133.28</v>
      </c>
      <c r="F15" s="24"/>
      <c r="H15" s="29" t="s">
        <v>13</v>
      </c>
      <c r="I15" s="30">
        <f>I14/1.196</f>
        <v>680</v>
      </c>
    </row>
    <row r="16" spans="1:9" ht="15.75">
      <c r="A16" s="18">
        <v>512000</v>
      </c>
      <c r="B16" s="9"/>
      <c r="C16" s="28" t="s">
        <v>9</v>
      </c>
      <c r="D16" s="6"/>
      <c r="E16" s="9"/>
      <c r="F16" s="11">
        <v>813.28</v>
      </c>
      <c r="G16" s="3"/>
      <c r="H16" s="31" t="s">
        <v>14</v>
      </c>
      <c r="I16" s="30">
        <f>I14-I15</f>
        <v>133.27999999999997</v>
      </c>
    </row>
    <row r="17" spans="1:7" ht="15.75">
      <c r="A17" s="6"/>
      <c r="B17" s="9" t="s">
        <v>16</v>
      </c>
      <c r="C17" s="5"/>
      <c r="D17" s="6"/>
      <c r="E17" s="9"/>
      <c r="F17" s="9"/>
      <c r="G17" s="3"/>
    </row>
    <row r="18" spans="1:7" ht="16.5" thickBot="1">
      <c r="A18" s="6"/>
      <c r="B18" s="12"/>
      <c r="C18" s="5">
        <v>39464</v>
      </c>
      <c r="D18" s="13"/>
      <c r="E18" s="9"/>
      <c r="F18" s="9"/>
      <c r="G18" s="3"/>
    </row>
    <row r="19" spans="1:9" ht="16.5" thickTop="1">
      <c r="A19" s="18">
        <v>618000</v>
      </c>
      <c r="B19" s="7" t="s">
        <v>17</v>
      </c>
      <c r="C19" s="8"/>
      <c r="D19" s="7"/>
      <c r="E19" s="25">
        <v>253</v>
      </c>
      <c r="F19" s="25"/>
      <c r="G19" s="1"/>
      <c r="H19" s="31" t="s">
        <v>18</v>
      </c>
      <c r="I19" s="30">
        <v>253</v>
      </c>
    </row>
    <row r="20" spans="1:9" ht="15.75">
      <c r="A20" s="6">
        <v>445660</v>
      </c>
      <c r="B20" s="10" t="s">
        <v>15</v>
      </c>
      <c r="C20" s="10"/>
      <c r="D20" s="10"/>
      <c r="E20" s="25">
        <v>49.59</v>
      </c>
      <c r="F20" s="25"/>
      <c r="H20" s="31" t="s">
        <v>19</v>
      </c>
      <c r="I20" s="30">
        <f>I19*19.6%</f>
        <v>49.588</v>
      </c>
    </row>
    <row r="21" spans="1:9" ht="15.75">
      <c r="A21" s="6">
        <v>512000</v>
      </c>
      <c r="B21" s="10"/>
      <c r="C21" s="10" t="s">
        <v>9</v>
      </c>
      <c r="D21" s="10"/>
      <c r="E21" s="24"/>
      <c r="F21" s="11">
        <v>302.59</v>
      </c>
      <c r="G21" s="3"/>
      <c r="H21" s="31" t="s">
        <v>12</v>
      </c>
      <c r="I21" s="30">
        <f>I19+I20</f>
        <v>302.588</v>
      </c>
    </row>
    <row r="22" spans="1:7" ht="15.75">
      <c r="A22" s="6"/>
      <c r="B22" s="9" t="s">
        <v>36</v>
      </c>
      <c r="C22" s="10"/>
      <c r="D22" s="10"/>
      <c r="E22" s="24"/>
      <c r="F22" s="11"/>
      <c r="G22" s="3"/>
    </row>
    <row r="23" spans="1:7" ht="16.5" thickBot="1">
      <c r="A23" s="2"/>
      <c r="B23" s="15"/>
      <c r="C23" s="5">
        <v>39470</v>
      </c>
      <c r="D23" s="16"/>
      <c r="E23" s="23"/>
      <c r="F23" s="3"/>
      <c r="G23" s="3"/>
    </row>
    <row r="24" spans="1:9" ht="16.5" thickTop="1">
      <c r="A24" s="6">
        <v>622000</v>
      </c>
      <c r="B24" s="9" t="s">
        <v>20</v>
      </c>
      <c r="C24" s="5"/>
      <c r="D24" s="6"/>
      <c r="E24" s="25">
        <v>1180</v>
      </c>
      <c r="F24" s="24"/>
      <c r="G24" s="1"/>
      <c r="H24" s="31" t="s">
        <v>18</v>
      </c>
      <c r="I24" s="30">
        <v>1180</v>
      </c>
    </row>
    <row r="25" spans="1:9" ht="15.75">
      <c r="A25" s="6">
        <v>445660</v>
      </c>
      <c r="B25" s="9" t="s">
        <v>15</v>
      </c>
      <c r="C25" s="5"/>
      <c r="D25" s="6"/>
      <c r="E25" s="25">
        <v>231.28</v>
      </c>
      <c r="F25" s="24"/>
      <c r="H25" s="31" t="s">
        <v>19</v>
      </c>
      <c r="I25" s="30">
        <f>I24*19.6%</f>
        <v>231.28</v>
      </c>
    </row>
    <row r="26" spans="1:9" ht="15.75">
      <c r="A26" s="18">
        <v>401000</v>
      </c>
      <c r="B26" s="10"/>
      <c r="C26" s="10" t="s">
        <v>21</v>
      </c>
      <c r="D26" s="10"/>
      <c r="E26" s="9"/>
      <c r="F26" s="11">
        <v>1411.28</v>
      </c>
      <c r="G26" s="3"/>
      <c r="H26" s="31" t="s">
        <v>12</v>
      </c>
      <c r="I26" s="30">
        <f>I24+I25</f>
        <v>1411.28</v>
      </c>
    </row>
    <row r="27" spans="1:7" ht="15.75">
      <c r="A27" s="6"/>
      <c r="B27" s="10" t="s">
        <v>22</v>
      </c>
      <c r="C27" s="10"/>
      <c r="D27" s="10"/>
      <c r="E27" s="9"/>
      <c r="F27" s="9"/>
      <c r="G27" s="3"/>
    </row>
    <row r="28" spans="1:9" ht="16.5" thickBot="1">
      <c r="A28" s="2"/>
      <c r="C28" s="5">
        <v>39471</v>
      </c>
      <c r="E28" s="3"/>
      <c r="F28" s="23"/>
      <c r="G28" s="1"/>
      <c r="I28" s="1"/>
    </row>
    <row r="29" spans="1:6" ht="16.5" thickTop="1">
      <c r="A29" s="18">
        <v>512000</v>
      </c>
      <c r="B29" s="7" t="s">
        <v>9</v>
      </c>
      <c r="C29" s="8"/>
      <c r="D29" s="7"/>
      <c r="E29" s="11">
        <v>143</v>
      </c>
      <c r="F29" s="25"/>
    </row>
    <row r="30" spans="1:7" ht="15.75">
      <c r="A30" s="6"/>
      <c r="B30" s="10"/>
      <c r="C30" s="10"/>
      <c r="D30" s="10"/>
      <c r="E30" s="25"/>
      <c r="F30" s="11"/>
      <c r="G30" s="3"/>
    </row>
    <row r="31" spans="1:10" ht="15.75">
      <c r="A31" s="6">
        <v>764000</v>
      </c>
      <c r="B31" s="10"/>
      <c r="C31" s="10" t="s">
        <v>23</v>
      </c>
      <c r="D31" s="10"/>
      <c r="E31" s="25"/>
      <c r="F31" s="11">
        <v>143</v>
      </c>
      <c r="G31" s="39" t="s">
        <v>25</v>
      </c>
      <c r="H31" s="40"/>
      <c r="I31" s="40"/>
      <c r="J31" s="40"/>
    </row>
    <row r="32" spans="1:7" ht="15.75">
      <c r="A32" s="6"/>
      <c r="B32" s="10" t="s">
        <v>24</v>
      </c>
      <c r="C32" s="10"/>
      <c r="D32" s="10"/>
      <c r="E32" s="9"/>
      <c r="F32" s="9"/>
      <c r="G32" s="3"/>
    </row>
    <row r="33" spans="1:7" ht="16.5" thickBot="1">
      <c r="A33" s="6"/>
      <c r="B33" s="12"/>
      <c r="C33" s="5">
        <v>39473</v>
      </c>
      <c r="D33" s="13"/>
      <c r="E33" s="9"/>
      <c r="F33" s="9"/>
      <c r="G33" s="3"/>
    </row>
    <row r="34" spans="1:9" ht="16.5" thickTop="1">
      <c r="A34" s="6">
        <v>606000</v>
      </c>
      <c r="B34" s="19" t="s">
        <v>26</v>
      </c>
      <c r="C34" s="10"/>
      <c r="D34" s="6"/>
      <c r="E34" s="11">
        <v>369</v>
      </c>
      <c r="F34" s="24"/>
      <c r="G34" s="1"/>
      <c r="H34" s="31" t="s">
        <v>18</v>
      </c>
      <c r="I34" s="30">
        <v>369</v>
      </c>
    </row>
    <row r="35" spans="1:9" ht="15.75">
      <c r="A35" s="6">
        <v>445660</v>
      </c>
      <c r="B35" s="19" t="s">
        <v>15</v>
      </c>
      <c r="C35" s="10"/>
      <c r="D35" s="6"/>
      <c r="E35" s="11">
        <v>72.32</v>
      </c>
      <c r="F35" s="24"/>
      <c r="H35" s="31" t="s">
        <v>19</v>
      </c>
      <c r="I35" s="30">
        <f>I34*19.6%</f>
        <v>72.324</v>
      </c>
    </row>
    <row r="36" spans="1:9" ht="15.75">
      <c r="A36" s="18">
        <v>401000</v>
      </c>
      <c r="B36" s="10"/>
      <c r="C36" s="10" t="s">
        <v>27</v>
      </c>
      <c r="D36" s="6"/>
      <c r="E36" s="24"/>
      <c r="F36" s="11">
        <v>441.32</v>
      </c>
      <c r="G36" s="3"/>
      <c r="H36" s="31" t="s">
        <v>12</v>
      </c>
      <c r="I36" s="30">
        <f>I34+I35</f>
        <v>441.324</v>
      </c>
    </row>
    <row r="37" spans="1:7" ht="15.75">
      <c r="A37" s="6"/>
      <c r="B37" s="10" t="s">
        <v>28</v>
      </c>
      <c r="C37" s="10"/>
      <c r="D37" s="6"/>
      <c r="E37" s="9"/>
      <c r="F37" s="9"/>
      <c r="G37" s="3"/>
    </row>
    <row r="38" spans="1:7" ht="16.5" thickBot="1">
      <c r="A38" s="6"/>
      <c r="B38" s="12"/>
      <c r="C38" s="14"/>
      <c r="D38" s="13"/>
      <c r="E38" s="9"/>
      <c r="F38" s="9"/>
      <c r="G38" s="3"/>
    </row>
    <row r="39" spans="1:7" ht="16.5" thickTop="1">
      <c r="A39" s="18"/>
      <c r="B39" s="10"/>
      <c r="C39" s="10"/>
      <c r="D39" s="6"/>
      <c r="E39" s="11"/>
      <c r="F39" s="9"/>
      <c r="G39" s="3"/>
    </row>
    <row r="40" spans="1:7" ht="15.75">
      <c r="A40" s="6"/>
      <c r="B40" s="10"/>
      <c r="C40" s="10"/>
      <c r="D40" s="6"/>
      <c r="E40" s="9"/>
      <c r="F40" s="11"/>
      <c r="G40" s="3"/>
    </row>
    <row r="41" spans="1:7" ht="15.75">
      <c r="A41" s="6"/>
      <c r="B41" s="10"/>
      <c r="C41" s="10"/>
      <c r="D41" s="6"/>
      <c r="E41" s="9"/>
      <c r="F41" s="9"/>
      <c r="G41" s="3"/>
    </row>
    <row r="42" spans="1:7" ht="15.75">
      <c r="A42" s="2"/>
      <c r="C42" s="5"/>
      <c r="D42" s="2"/>
      <c r="E42" s="23"/>
      <c r="F42" s="3"/>
      <c r="G42" s="3"/>
    </row>
    <row r="43" spans="1:7" ht="16.5">
      <c r="A43" s="6"/>
      <c r="B43" s="34" t="s">
        <v>2</v>
      </c>
      <c r="C43" s="34"/>
      <c r="D43" s="38"/>
      <c r="E43" s="22">
        <f>SUM(E4:E42)</f>
        <v>4303.469999999999</v>
      </c>
      <c r="F43" s="22">
        <f>SUM(F4:F42)</f>
        <v>4303.469999999999</v>
      </c>
      <c r="G43" s="3"/>
    </row>
    <row r="44" spans="1:7" ht="16.5">
      <c r="A44" s="8"/>
      <c r="B44" s="21"/>
      <c r="C44" s="17"/>
      <c r="D44" s="21"/>
      <c r="E44" s="20"/>
      <c r="F44" s="20"/>
      <c r="G44" s="1"/>
    </row>
    <row r="50" spans="11:13" ht="16.5">
      <c r="K50" s="34"/>
      <c r="L50" s="34"/>
      <c r="M50" s="34"/>
    </row>
    <row r="59" ht="12.75">
      <c r="H59" s="1"/>
    </row>
    <row r="66" s="1" customFormat="1" ht="12.75"/>
  </sheetData>
  <mergeCells count="4">
    <mergeCell ref="K50:M50"/>
    <mergeCell ref="A1:F1"/>
    <mergeCell ref="B43:D43"/>
    <mergeCell ref="G31:J3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35" t="s">
        <v>3</v>
      </c>
      <c r="B1" s="36"/>
      <c r="C1" s="36"/>
      <c r="D1" s="36"/>
      <c r="E1" s="36"/>
      <c r="F1" s="37"/>
    </row>
    <row r="3" spans="5:6" ht="19.5">
      <c r="E3" s="27" t="s">
        <v>0</v>
      </c>
      <c r="F3" s="27" t="s">
        <v>1</v>
      </c>
    </row>
    <row r="4" spans="4:6" ht="16.5">
      <c r="D4" s="26" t="s">
        <v>4</v>
      </c>
      <c r="E4" s="33">
        <f>'PAGE 1'!E43</f>
        <v>4303.469999999999</v>
      </c>
      <c r="F4" s="33">
        <f>'PAGE 1'!F43</f>
        <v>4303.469999999999</v>
      </c>
    </row>
    <row r="5" spans="3:6" ht="15" customHeight="1" thickBot="1">
      <c r="C5" s="32">
        <v>39475</v>
      </c>
      <c r="E5" s="4"/>
      <c r="F5" s="4"/>
    </row>
    <row r="6" spans="1:9" ht="16.5" thickTop="1">
      <c r="A6" s="18">
        <v>627000</v>
      </c>
      <c r="B6" s="7" t="s">
        <v>29</v>
      </c>
      <c r="C6" s="8"/>
      <c r="D6" s="7"/>
      <c r="E6" s="11">
        <v>74</v>
      </c>
      <c r="F6" s="25"/>
      <c r="G6" s="1"/>
      <c r="H6" s="31" t="s">
        <v>18</v>
      </c>
      <c r="I6" s="30">
        <v>74</v>
      </c>
    </row>
    <row r="7" spans="1:9" ht="15.75">
      <c r="A7" s="6">
        <v>445660</v>
      </c>
      <c r="B7" s="10" t="s">
        <v>15</v>
      </c>
      <c r="C7" s="10"/>
      <c r="D7" s="10"/>
      <c r="E7" s="11">
        <v>14.5</v>
      </c>
      <c r="F7" s="25"/>
      <c r="H7" s="31" t="s">
        <v>19</v>
      </c>
      <c r="I7" s="30">
        <f>I6*19.6%</f>
        <v>14.504000000000001</v>
      </c>
    </row>
    <row r="8" spans="1:9" ht="15.75">
      <c r="A8" s="6">
        <v>512000</v>
      </c>
      <c r="B8" s="10"/>
      <c r="C8" s="10" t="s">
        <v>9</v>
      </c>
      <c r="D8" s="10"/>
      <c r="E8" s="11"/>
      <c r="F8" s="11">
        <v>88.5</v>
      </c>
      <c r="G8" s="3"/>
      <c r="H8" s="31" t="s">
        <v>12</v>
      </c>
      <c r="I8" s="30">
        <f>I6+I7</f>
        <v>88.504</v>
      </c>
    </row>
    <row r="9" spans="1:7" ht="15.75">
      <c r="A9" s="2"/>
      <c r="B9" s="8" t="s">
        <v>30</v>
      </c>
      <c r="C9" s="5"/>
      <c r="D9" s="2"/>
      <c r="E9" s="1"/>
      <c r="F9" s="3"/>
      <c r="G9" s="3"/>
    </row>
    <row r="10" spans="1:7" ht="16.5" thickBot="1">
      <c r="A10" s="2"/>
      <c r="B10" s="8"/>
      <c r="C10" s="5">
        <v>39476</v>
      </c>
      <c r="D10" s="1"/>
      <c r="E10" s="3"/>
      <c r="F10" s="3"/>
      <c r="G10" s="3"/>
    </row>
    <row r="11" spans="1:9" ht="16.5" thickTop="1">
      <c r="A11" s="18">
        <v>613000</v>
      </c>
      <c r="B11" s="7" t="s">
        <v>31</v>
      </c>
      <c r="C11" s="8"/>
      <c r="D11" s="7"/>
      <c r="E11" s="11">
        <v>950</v>
      </c>
      <c r="F11" s="25"/>
      <c r="G11" s="1"/>
      <c r="H11" s="31" t="s">
        <v>18</v>
      </c>
      <c r="I11" s="30">
        <v>950</v>
      </c>
    </row>
    <row r="12" spans="1:9" ht="15.75">
      <c r="A12" s="6">
        <v>445660</v>
      </c>
      <c r="B12" s="10" t="s">
        <v>15</v>
      </c>
      <c r="C12" s="10"/>
      <c r="D12" s="10"/>
      <c r="E12" s="11">
        <v>186.2</v>
      </c>
      <c r="F12" s="25"/>
      <c r="H12" s="31" t="s">
        <v>19</v>
      </c>
      <c r="I12" s="30">
        <f>I11*19.6%</f>
        <v>186.20000000000002</v>
      </c>
    </row>
    <row r="13" spans="1:9" ht="15.75">
      <c r="A13" s="6">
        <v>512000</v>
      </c>
      <c r="B13" s="10"/>
      <c r="C13" s="10" t="s">
        <v>9</v>
      </c>
      <c r="D13" s="10"/>
      <c r="E13" s="11"/>
      <c r="F13" s="25">
        <v>1136.2</v>
      </c>
      <c r="G13" s="1"/>
      <c r="H13" s="31" t="s">
        <v>12</v>
      </c>
      <c r="I13" s="30">
        <f>I11+I12</f>
        <v>1136.2</v>
      </c>
    </row>
    <row r="14" spans="1:7" ht="15.75">
      <c r="A14" s="6"/>
      <c r="B14" s="9" t="s">
        <v>32</v>
      </c>
      <c r="C14" s="10"/>
      <c r="D14" s="10"/>
      <c r="E14" s="9"/>
      <c r="F14" s="25"/>
      <c r="G14" s="1"/>
    </row>
    <row r="15" spans="1:7" ht="16.5" thickBot="1">
      <c r="A15" s="2"/>
      <c r="B15" s="15"/>
      <c r="C15" s="5">
        <v>39478</v>
      </c>
      <c r="D15" s="16"/>
      <c r="E15" s="3"/>
      <c r="F15" s="23"/>
      <c r="G15" s="1"/>
    </row>
    <row r="16" spans="1:9" ht="16.5" thickTop="1">
      <c r="A16" s="6">
        <v>512000</v>
      </c>
      <c r="B16" s="9" t="s">
        <v>9</v>
      </c>
      <c r="C16" s="5"/>
      <c r="D16" s="6"/>
      <c r="E16" s="11">
        <v>1495</v>
      </c>
      <c r="F16" s="24"/>
      <c r="G16" s="1"/>
      <c r="H16" s="31" t="s">
        <v>18</v>
      </c>
      <c r="I16" s="30">
        <f>I18/1.196</f>
        <v>1250</v>
      </c>
    </row>
    <row r="17" spans="1:9" ht="15.75">
      <c r="A17" s="6">
        <v>708300</v>
      </c>
      <c r="B17" s="9"/>
      <c r="C17" s="28" t="s">
        <v>33</v>
      </c>
      <c r="D17" s="6"/>
      <c r="E17" s="11"/>
      <c r="F17" s="25">
        <v>1250</v>
      </c>
      <c r="H17" s="31" t="s">
        <v>19</v>
      </c>
      <c r="I17" s="30">
        <f>I18-I16</f>
        <v>245</v>
      </c>
    </row>
    <row r="18" spans="1:9" ht="15.75">
      <c r="A18" s="18">
        <v>4457100</v>
      </c>
      <c r="B18" s="9"/>
      <c r="C18" s="28" t="s">
        <v>34</v>
      </c>
      <c r="D18" s="6"/>
      <c r="E18" s="9"/>
      <c r="F18" s="11">
        <v>245</v>
      </c>
      <c r="G18" s="3"/>
      <c r="H18" s="31" t="s">
        <v>12</v>
      </c>
      <c r="I18" s="30">
        <v>1495</v>
      </c>
    </row>
    <row r="19" spans="1:7" ht="15.75">
      <c r="A19" s="6"/>
      <c r="B19" s="9" t="s">
        <v>35</v>
      </c>
      <c r="C19" s="5"/>
      <c r="D19" s="6"/>
      <c r="E19" s="9"/>
      <c r="F19" s="9"/>
      <c r="G19" s="3"/>
    </row>
    <row r="20" spans="1:7" ht="16.5" thickBot="1">
      <c r="A20" s="6"/>
      <c r="B20" s="12"/>
      <c r="C20" s="5"/>
      <c r="D20" s="13"/>
      <c r="E20" s="9"/>
      <c r="F20" s="9"/>
      <c r="G20" s="3"/>
    </row>
    <row r="21" spans="1:7" ht="16.5" thickTop="1">
      <c r="A21" s="18"/>
      <c r="B21" s="7"/>
      <c r="C21" s="8"/>
      <c r="D21" s="7"/>
      <c r="E21" s="25"/>
      <c r="F21" s="11"/>
      <c r="G21" s="3"/>
    </row>
    <row r="22" spans="1:7" ht="15.75">
      <c r="A22" s="6"/>
      <c r="B22" s="10"/>
      <c r="C22" s="10"/>
      <c r="D22" s="10"/>
      <c r="E22" s="25"/>
      <c r="F22" s="11"/>
      <c r="G22" s="3"/>
    </row>
    <row r="23" spans="1:7" ht="15.75">
      <c r="A23" s="6"/>
      <c r="B23" s="10"/>
      <c r="C23" s="10"/>
      <c r="D23" s="10"/>
      <c r="E23" s="24"/>
      <c r="F23" s="11"/>
      <c r="G23" s="3"/>
    </row>
    <row r="24" spans="1:7" ht="15.75">
      <c r="A24" s="6"/>
      <c r="B24" s="9"/>
      <c r="C24" s="10"/>
      <c r="D24" s="10"/>
      <c r="E24" s="24"/>
      <c r="F24" s="11"/>
      <c r="G24" s="3"/>
    </row>
    <row r="25" spans="1:7" ht="16.5" thickBot="1">
      <c r="A25" s="2"/>
      <c r="B25" s="15"/>
      <c r="C25" s="5"/>
      <c r="D25" s="16"/>
      <c r="E25" s="23"/>
      <c r="F25" s="3"/>
      <c r="G25" s="3"/>
    </row>
    <row r="26" spans="1:7" ht="16.5" thickTop="1">
      <c r="A26" s="6"/>
      <c r="B26" s="9"/>
      <c r="C26" s="5"/>
      <c r="D26" s="6"/>
      <c r="E26" s="25"/>
      <c r="F26" s="9"/>
      <c r="G26" s="3"/>
    </row>
    <row r="27" spans="1:7" ht="15.75">
      <c r="A27" s="6"/>
      <c r="B27" s="9"/>
      <c r="C27" s="5"/>
      <c r="D27" s="6"/>
      <c r="E27" s="25"/>
      <c r="F27" s="9"/>
      <c r="G27" s="3"/>
    </row>
    <row r="28" spans="1:7" ht="15.75">
      <c r="A28" s="18"/>
      <c r="B28" s="10"/>
      <c r="C28" s="10"/>
      <c r="D28" s="10"/>
      <c r="E28" s="9"/>
      <c r="F28" s="11"/>
      <c r="G28" s="3"/>
    </row>
    <row r="29" spans="1:7" ht="15.75">
      <c r="A29" s="6"/>
      <c r="B29" s="10"/>
      <c r="C29" s="10"/>
      <c r="D29" s="10"/>
      <c r="E29" s="9"/>
      <c r="F29" s="9"/>
      <c r="G29" s="3"/>
    </row>
    <row r="30" spans="1:7" ht="16.5" thickBot="1">
      <c r="A30" s="2"/>
      <c r="C30" s="5"/>
      <c r="E30" s="3"/>
      <c r="F30" s="3"/>
      <c r="G30" s="3"/>
    </row>
    <row r="31" spans="1:7" ht="16.5" thickTop="1">
      <c r="A31" s="18"/>
      <c r="B31" s="7"/>
      <c r="C31" s="8"/>
      <c r="D31" s="7"/>
      <c r="E31" s="11"/>
      <c r="F31" s="11"/>
      <c r="G31" s="3"/>
    </row>
    <row r="32" spans="1:7" ht="15.75">
      <c r="A32" s="6"/>
      <c r="B32" s="10"/>
      <c r="C32" s="10"/>
      <c r="D32" s="10"/>
      <c r="E32" s="25"/>
      <c r="F32" s="11"/>
      <c r="G32" s="3"/>
    </row>
    <row r="33" spans="1:7" ht="15.75">
      <c r="A33" s="6"/>
      <c r="B33" s="10"/>
      <c r="C33" s="10"/>
      <c r="D33" s="10"/>
      <c r="E33" s="25"/>
      <c r="F33" s="11"/>
      <c r="G33" s="3"/>
    </row>
    <row r="34" spans="1:7" ht="15.75">
      <c r="A34" s="6"/>
      <c r="B34" s="10"/>
      <c r="C34" s="10"/>
      <c r="D34" s="10"/>
      <c r="E34" s="9"/>
      <c r="F34" s="9"/>
      <c r="G34" s="3"/>
    </row>
    <row r="35" spans="1:7" ht="16.5" thickBot="1">
      <c r="A35" s="6"/>
      <c r="B35" s="12"/>
      <c r="C35" s="5"/>
      <c r="D35" s="13"/>
      <c r="E35" s="9"/>
      <c r="F35" s="9"/>
      <c r="G35" s="3"/>
    </row>
    <row r="36" spans="1:7" ht="16.5" thickTop="1">
      <c r="A36" s="6"/>
      <c r="B36" s="19"/>
      <c r="C36" s="10"/>
      <c r="D36" s="6"/>
      <c r="E36" s="11"/>
      <c r="F36" s="9"/>
      <c r="G36" s="3"/>
    </row>
    <row r="37" spans="1:7" ht="15.75">
      <c r="A37" s="6"/>
      <c r="B37" s="19"/>
      <c r="C37" s="10"/>
      <c r="D37" s="6"/>
      <c r="E37" s="11"/>
      <c r="F37" s="9"/>
      <c r="G37" s="3"/>
    </row>
    <row r="38" spans="1:7" ht="15.75">
      <c r="A38" s="18"/>
      <c r="B38" s="10"/>
      <c r="C38" s="10"/>
      <c r="D38" s="6"/>
      <c r="E38" s="24"/>
      <c r="F38" s="11"/>
      <c r="G38" s="3"/>
    </row>
    <row r="39" spans="1:7" ht="15.75">
      <c r="A39" s="6"/>
      <c r="B39" s="10"/>
      <c r="C39" s="10"/>
      <c r="D39" s="6"/>
      <c r="E39" s="9"/>
      <c r="F39" s="9"/>
      <c r="G39" s="3"/>
    </row>
    <row r="40" spans="1:7" ht="16.5" thickBot="1">
      <c r="A40" s="6"/>
      <c r="B40" s="12"/>
      <c r="C40" s="14"/>
      <c r="D40" s="13"/>
      <c r="E40" s="9"/>
      <c r="F40" s="9"/>
      <c r="G40" s="3"/>
    </row>
    <row r="41" spans="1:7" ht="16.5" thickTop="1">
      <c r="A41" s="18"/>
      <c r="B41" s="10"/>
      <c r="C41" s="10"/>
      <c r="D41" s="6"/>
      <c r="E41" s="11"/>
      <c r="F41" s="9"/>
      <c r="G41" s="3"/>
    </row>
    <row r="42" spans="1:7" ht="15.75">
      <c r="A42" s="6"/>
      <c r="B42" s="10"/>
      <c r="C42" s="10"/>
      <c r="D42" s="6"/>
      <c r="E42" s="9"/>
      <c r="F42" s="11"/>
      <c r="G42" s="3"/>
    </row>
    <row r="43" spans="1:7" ht="15.75">
      <c r="A43" s="6"/>
      <c r="B43" s="10"/>
      <c r="C43" s="10"/>
      <c r="D43" s="6"/>
      <c r="E43" s="9"/>
      <c r="F43" s="9"/>
      <c r="G43" s="3"/>
    </row>
    <row r="44" spans="1:7" ht="15.75">
      <c r="A44" s="2"/>
      <c r="C44" s="5"/>
      <c r="D44" s="2"/>
      <c r="E44" s="23"/>
      <c r="F44" s="3"/>
      <c r="G44" s="3"/>
    </row>
    <row r="45" spans="1:7" ht="16.5">
      <c r="A45" s="6"/>
      <c r="B45" s="34" t="s">
        <v>2</v>
      </c>
      <c r="C45" s="34"/>
      <c r="D45" s="38"/>
      <c r="E45" s="22">
        <f>SUM(E4:E44)</f>
        <v>7023.169999999999</v>
      </c>
      <c r="F45" s="22">
        <f>SUM(F4:F44)</f>
        <v>7023.169999999999</v>
      </c>
      <c r="G45" s="3"/>
    </row>
    <row r="46" spans="1:7" ht="16.5">
      <c r="A46" s="8"/>
      <c r="B46" s="21"/>
      <c r="C46" s="17"/>
      <c r="D46" s="21"/>
      <c r="E46" s="20"/>
      <c r="F46" s="20"/>
      <c r="G46" s="1"/>
    </row>
    <row r="52" spans="11:13" ht="16.5">
      <c r="K52" s="34"/>
      <c r="L52" s="34"/>
      <c r="M52" s="34"/>
    </row>
    <row r="61" ht="12.75">
      <c r="H61" s="1"/>
    </row>
    <row r="68" s="1" customFormat="1" ht="12.75"/>
  </sheetData>
  <mergeCells count="3">
    <mergeCell ref="A1:F1"/>
    <mergeCell ref="B45:D45"/>
    <mergeCell ref="K52:M52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2008-01-12T22:31:30Z</cp:lastPrinted>
  <dcterms:created xsi:type="dcterms:W3CDTF">2001-09-23T14:09:31Z</dcterms:created>
  <dcterms:modified xsi:type="dcterms:W3CDTF">2008-01-20T20:34:20Z</dcterms:modified>
  <cp:category/>
  <cp:version/>
  <cp:contentType/>
  <cp:contentStatus/>
</cp:coreProperties>
</file>