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04" windowHeight="8940" activeTab="0"/>
  </bookViews>
  <sheets>
    <sheet name="FACTURES" sheetId="1" r:id="rId1"/>
    <sheet name="AUTRES CALCULS" sheetId="2" r:id="rId2"/>
  </sheets>
  <definedNames/>
  <calcPr fullCalcOnLoad="1"/>
</workbook>
</file>

<file path=xl/sharedStrings.xml><?xml version="1.0" encoding="utf-8"?>
<sst xmlns="http://schemas.openxmlformats.org/spreadsheetml/2006/main" count="94" uniqueCount="44">
  <si>
    <t>Montant HT</t>
  </si>
  <si>
    <t>TVA</t>
  </si>
  <si>
    <t>MONTANT TTC</t>
  </si>
  <si>
    <t>ELEMENTS</t>
  </si>
  <si>
    <t>PIECE N° :</t>
  </si>
  <si>
    <t>DATE :</t>
  </si>
  <si>
    <t xml:space="preserve">Remise </t>
  </si>
  <si>
    <t>Net commercial</t>
  </si>
  <si>
    <t>Escompte de règlement</t>
  </si>
  <si>
    <t>Net financier</t>
  </si>
  <si>
    <t>Transport</t>
  </si>
  <si>
    <t>Emballages consignés</t>
  </si>
  <si>
    <t>NET A PAYER</t>
  </si>
  <si>
    <t>CLIENT  :</t>
  </si>
  <si>
    <t>NET A DEDUIRE</t>
  </si>
  <si>
    <t>FOURNISSEUR</t>
  </si>
  <si>
    <t>GALY</t>
  </si>
  <si>
    <t>DUFOUR</t>
  </si>
  <si>
    <t>SAUREY</t>
  </si>
  <si>
    <t>Facture n° AC 9874</t>
  </si>
  <si>
    <t>matières premières</t>
  </si>
  <si>
    <t>Facture n° V 185</t>
  </si>
  <si>
    <t>Produits finis</t>
  </si>
  <si>
    <t>Facture d'avoir n° AV 8745</t>
  </si>
  <si>
    <t>Retour matières 1°</t>
  </si>
  <si>
    <t>Facture n° V 186</t>
  </si>
  <si>
    <t>Nombre de jours entre la date de remise à l'escompte et la date d'échéance :</t>
  </si>
  <si>
    <t>Date de remise à l'escompte :</t>
  </si>
  <si>
    <t xml:space="preserve">Date d'échéance : </t>
  </si>
  <si>
    <t xml:space="preserve">Nombre de jours : </t>
  </si>
  <si>
    <t>56 jours</t>
  </si>
  <si>
    <t xml:space="preserve">Calcul de l'escompte : </t>
  </si>
  <si>
    <t>Montant de l'effet :</t>
  </si>
  <si>
    <t xml:space="preserve">Montant de l'escompte : </t>
  </si>
  <si>
    <t>Frais sur effet :</t>
  </si>
  <si>
    <t>TVA 19,60%</t>
  </si>
  <si>
    <t>Montant de l'avis de crédit :</t>
  </si>
  <si>
    <t>Montant de la dette envers le fournisseur GALY</t>
  </si>
  <si>
    <t>Facture n° AC 9874 :</t>
  </si>
  <si>
    <t>Taux d'escompte :</t>
  </si>
  <si>
    <t>Facture d'avoir n° AV 8745 :</t>
  </si>
  <si>
    <t>Montant de la dette :</t>
  </si>
  <si>
    <t>Montant de la traite :</t>
  </si>
  <si>
    <t>1° mars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</si>
</sst>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0"/>
    <numFmt numFmtId="167" formatCode="0.00000"/>
    <numFmt numFmtId="168" formatCode="0.0000"/>
  </numFmts>
  <fonts count="7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name val="Comic Sans MS"/>
      <family val="4"/>
    </font>
    <font>
      <sz val="10"/>
      <color indexed="12"/>
      <name val="Comic Sans MS"/>
      <family val="4"/>
    </font>
    <font>
      <b/>
      <sz val="10"/>
      <color indexed="10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2" fontId="1" fillId="0" borderId="19" xfId="0" applyNumberFormat="1" applyFont="1" applyBorder="1" applyAlignment="1">
      <alignment/>
    </xf>
    <xf numFmtId="9" fontId="1" fillId="3" borderId="14" xfId="0" applyNumberFormat="1" applyFont="1" applyFill="1" applyBorder="1" applyAlignment="1">
      <alignment/>
    </xf>
    <xf numFmtId="10" fontId="1" fillId="3" borderId="17" xfId="0" applyNumberFormat="1" applyFont="1" applyFill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16" fontId="1" fillId="0" borderId="0" xfId="0" applyNumberFormat="1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6" max="6" width="22.7109375" style="0" customWidth="1"/>
  </cols>
  <sheetData>
    <row r="1" spans="1:9" ht="15.75">
      <c r="A1" s="1" t="s">
        <v>15</v>
      </c>
      <c r="B1" s="1"/>
      <c r="C1" s="28" t="s">
        <v>16</v>
      </c>
      <c r="D1" s="28"/>
      <c r="F1" s="1" t="s">
        <v>13</v>
      </c>
      <c r="G1" s="1"/>
      <c r="H1" s="28" t="s">
        <v>17</v>
      </c>
      <c r="I1" s="28"/>
    </row>
    <row r="2" spans="1:9" ht="16.5" thickBot="1">
      <c r="A2" s="1" t="s">
        <v>5</v>
      </c>
      <c r="B2" s="1"/>
      <c r="C2" s="29">
        <v>39452</v>
      </c>
      <c r="D2" s="30"/>
      <c r="F2" s="1" t="s">
        <v>5</v>
      </c>
      <c r="G2" s="1"/>
      <c r="H2" s="29">
        <v>39456</v>
      </c>
      <c r="I2" s="30"/>
    </row>
    <row r="3" spans="1:9" ht="16.5" thickBot="1">
      <c r="A3" s="10" t="s">
        <v>3</v>
      </c>
      <c r="B3" s="14"/>
      <c r="C3" s="4" t="s">
        <v>4</v>
      </c>
      <c r="D3" s="5"/>
      <c r="F3" s="10" t="s">
        <v>3</v>
      </c>
      <c r="G3" s="14"/>
      <c r="H3" s="4" t="s">
        <v>4</v>
      </c>
      <c r="I3" s="5"/>
    </row>
    <row r="4" spans="1:9" ht="16.5" thickBot="1">
      <c r="A4" s="31" t="s">
        <v>19</v>
      </c>
      <c r="B4" s="32"/>
      <c r="C4" s="33" t="s">
        <v>20</v>
      </c>
      <c r="D4" s="34"/>
      <c r="F4" s="31" t="s">
        <v>21</v>
      </c>
      <c r="G4" s="32"/>
      <c r="H4" s="33" t="s">
        <v>22</v>
      </c>
      <c r="I4" s="34"/>
    </row>
    <row r="5" spans="1:9" ht="15.75">
      <c r="A5" s="20" t="s">
        <v>0</v>
      </c>
      <c r="B5" s="15"/>
      <c r="C5" s="12">
        <v>1180</v>
      </c>
      <c r="D5" s="11"/>
      <c r="F5" s="20" t="s">
        <v>0</v>
      </c>
      <c r="G5" s="15"/>
      <c r="H5" s="12">
        <v>270</v>
      </c>
      <c r="I5" s="11"/>
    </row>
    <row r="6" spans="1:9" ht="15.75">
      <c r="A6" s="6" t="s">
        <v>6</v>
      </c>
      <c r="B6" s="22">
        <v>0.06</v>
      </c>
      <c r="C6" s="8">
        <f>C5*B6</f>
        <v>70.8</v>
      </c>
      <c r="D6" s="2"/>
      <c r="F6" s="6" t="s">
        <v>6</v>
      </c>
      <c r="G6" s="22">
        <v>0.03</v>
      </c>
      <c r="H6" s="8">
        <f>H5*G6</f>
        <v>8.1</v>
      </c>
      <c r="I6" s="2"/>
    </row>
    <row r="7" spans="1:9" ht="15.75">
      <c r="A7" s="6" t="s">
        <v>7</v>
      </c>
      <c r="B7" s="16"/>
      <c r="C7" s="8">
        <f>C5-C6</f>
        <v>1109.2</v>
      </c>
      <c r="D7" s="2"/>
      <c r="F7" s="6" t="s">
        <v>7</v>
      </c>
      <c r="G7" s="16"/>
      <c r="H7" s="8">
        <f>H5-H6</f>
        <v>261.9</v>
      </c>
      <c r="I7" s="2"/>
    </row>
    <row r="8" spans="1:9" ht="15.75">
      <c r="A8" s="6" t="s">
        <v>8</v>
      </c>
      <c r="B8" s="22"/>
      <c r="C8" s="8">
        <f>C7*B8</f>
        <v>0</v>
      </c>
      <c r="D8" s="2"/>
      <c r="F8" s="6" t="s">
        <v>8</v>
      </c>
      <c r="G8" s="22"/>
      <c r="H8" s="8">
        <f>H7*G8</f>
        <v>0</v>
      </c>
      <c r="I8" s="2"/>
    </row>
    <row r="9" spans="1:9" ht="15.75">
      <c r="A9" s="6" t="s">
        <v>9</v>
      </c>
      <c r="B9" s="16"/>
      <c r="C9" s="8">
        <f>C7-C8</f>
        <v>1109.2</v>
      </c>
      <c r="D9" s="2"/>
      <c r="F9" s="6" t="s">
        <v>9</v>
      </c>
      <c r="G9" s="16"/>
      <c r="H9" s="8">
        <f>H7-H8</f>
        <v>261.9</v>
      </c>
      <c r="I9" s="2"/>
    </row>
    <row r="10" spans="1:9" ht="15.75">
      <c r="A10" s="6" t="s">
        <v>10</v>
      </c>
      <c r="B10" s="16"/>
      <c r="C10" s="8">
        <v>70</v>
      </c>
      <c r="D10" s="2"/>
      <c r="F10" s="6" t="s">
        <v>10</v>
      </c>
      <c r="G10" s="16"/>
      <c r="H10" s="8"/>
      <c r="I10" s="2"/>
    </row>
    <row r="11" spans="1:9" ht="15.75">
      <c r="A11" s="6" t="s">
        <v>0</v>
      </c>
      <c r="B11" s="16"/>
      <c r="C11" s="8">
        <f>C9+C10</f>
        <v>1179.2</v>
      </c>
      <c r="D11" s="2"/>
      <c r="F11" s="6" t="s">
        <v>0</v>
      </c>
      <c r="G11" s="16"/>
      <c r="H11" s="8">
        <f>H9+H10</f>
        <v>261.9</v>
      </c>
      <c r="I11" s="2"/>
    </row>
    <row r="12" spans="1:9" ht="15.75">
      <c r="A12" s="18" t="s">
        <v>1</v>
      </c>
      <c r="B12" s="23">
        <v>0.055</v>
      </c>
      <c r="C12" s="21">
        <f>C11*B12</f>
        <v>64.85600000000001</v>
      </c>
      <c r="D12" s="13"/>
      <c r="F12" s="18" t="s">
        <v>1</v>
      </c>
      <c r="G12" s="23">
        <v>0.055</v>
      </c>
      <c r="H12" s="21">
        <f>H11*G12</f>
        <v>14.404499999999999</v>
      </c>
      <c r="I12" s="13"/>
    </row>
    <row r="13" spans="1:9" ht="15.75">
      <c r="A13" s="18" t="s">
        <v>2</v>
      </c>
      <c r="B13" s="19"/>
      <c r="C13" s="21">
        <f>C11+C12</f>
        <v>1244.056</v>
      </c>
      <c r="D13" s="13"/>
      <c r="F13" s="18" t="s">
        <v>2</v>
      </c>
      <c r="G13" s="19"/>
      <c r="H13" s="21">
        <f>H11+H12</f>
        <v>276.30449999999996</v>
      </c>
      <c r="I13" s="13"/>
    </row>
    <row r="14" spans="1:9" ht="15.75">
      <c r="A14" s="18" t="s">
        <v>11</v>
      </c>
      <c r="B14" s="19"/>
      <c r="C14" s="21"/>
      <c r="D14" s="13"/>
      <c r="F14" s="18" t="s">
        <v>11</v>
      </c>
      <c r="G14" s="19"/>
      <c r="H14" s="21">
        <v>0</v>
      </c>
      <c r="I14" s="13"/>
    </row>
    <row r="15" spans="1:9" ht="16.5" thickBot="1">
      <c r="A15" s="7" t="s">
        <v>12</v>
      </c>
      <c r="B15" s="17"/>
      <c r="C15" s="9">
        <f>C13+C14</f>
        <v>1244.056</v>
      </c>
      <c r="D15" s="3"/>
      <c r="F15" s="7" t="s">
        <v>12</v>
      </c>
      <c r="G15" s="17"/>
      <c r="H15" s="9">
        <f>H13+H14</f>
        <v>276.30449999999996</v>
      </c>
      <c r="I15" s="3"/>
    </row>
    <row r="17" spans="1:9" ht="15.75">
      <c r="A17" s="1" t="s">
        <v>15</v>
      </c>
      <c r="B17" s="1"/>
      <c r="C17" s="28" t="s">
        <v>16</v>
      </c>
      <c r="D17" s="28"/>
      <c r="F17" s="1" t="s">
        <v>13</v>
      </c>
      <c r="G17" s="1"/>
      <c r="H17" s="28" t="s">
        <v>18</v>
      </c>
      <c r="I17" s="28"/>
    </row>
    <row r="18" spans="1:9" ht="16.5" thickBot="1">
      <c r="A18" s="1" t="s">
        <v>5</v>
      </c>
      <c r="B18" s="1"/>
      <c r="C18" s="29">
        <v>39464</v>
      </c>
      <c r="D18" s="30"/>
      <c r="F18" s="1" t="s">
        <v>5</v>
      </c>
      <c r="G18" s="1"/>
      <c r="H18" s="29">
        <v>39477</v>
      </c>
      <c r="I18" s="30"/>
    </row>
    <row r="19" spans="1:9" ht="16.5" thickBot="1">
      <c r="A19" s="10" t="s">
        <v>3</v>
      </c>
      <c r="B19" s="14"/>
      <c r="C19" s="4" t="s">
        <v>4</v>
      </c>
      <c r="D19" s="5"/>
      <c r="F19" s="10" t="s">
        <v>3</v>
      </c>
      <c r="G19" s="14"/>
      <c r="H19" s="4" t="s">
        <v>4</v>
      </c>
      <c r="I19" s="5"/>
    </row>
    <row r="20" spans="1:9" ht="16.5" thickBot="1">
      <c r="A20" s="31" t="s">
        <v>23</v>
      </c>
      <c r="B20" s="32"/>
      <c r="C20" s="33" t="s">
        <v>24</v>
      </c>
      <c r="D20" s="34"/>
      <c r="F20" s="31" t="s">
        <v>25</v>
      </c>
      <c r="G20" s="32"/>
      <c r="H20" s="33" t="s">
        <v>22</v>
      </c>
      <c r="I20" s="34"/>
    </row>
    <row r="21" spans="1:9" ht="15.75">
      <c r="A21" s="20" t="s">
        <v>0</v>
      </c>
      <c r="B21" s="15"/>
      <c r="C21" s="12">
        <v>280</v>
      </c>
      <c r="D21" s="11"/>
      <c r="F21" s="20" t="s">
        <v>0</v>
      </c>
      <c r="G21" s="15"/>
      <c r="H21" s="12">
        <v>610</v>
      </c>
      <c r="I21" s="11"/>
    </row>
    <row r="22" spans="1:9" ht="15.75">
      <c r="A22" s="6" t="s">
        <v>6</v>
      </c>
      <c r="B22" s="22">
        <v>0.06</v>
      </c>
      <c r="C22" s="8">
        <f>C21*B22</f>
        <v>16.8</v>
      </c>
      <c r="D22" s="2"/>
      <c r="F22" s="6" t="s">
        <v>6</v>
      </c>
      <c r="G22" s="22">
        <v>0.03</v>
      </c>
      <c r="H22" s="8">
        <f>H21*G22</f>
        <v>18.3</v>
      </c>
      <c r="I22" s="2"/>
    </row>
    <row r="23" spans="1:9" ht="15.75">
      <c r="A23" s="6" t="s">
        <v>7</v>
      </c>
      <c r="B23" s="16"/>
      <c r="C23" s="8">
        <f>C21-C22</f>
        <v>263.2</v>
      </c>
      <c r="D23" s="2"/>
      <c r="F23" s="6" t="s">
        <v>7</v>
      </c>
      <c r="G23" s="16"/>
      <c r="H23" s="8">
        <f>H21-H22</f>
        <v>591.7</v>
      </c>
      <c r="I23" s="2"/>
    </row>
    <row r="24" spans="1:9" ht="15.75">
      <c r="A24" s="6" t="s">
        <v>8</v>
      </c>
      <c r="B24" s="22"/>
      <c r="C24" s="8">
        <f>C23*B24</f>
        <v>0</v>
      </c>
      <c r="D24" s="2"/>
      <c r="F24" s="6" t="s">
        <v>8</v>
      </c>
      <c r="G24" s="22"/>
      <c r="H24" s="8">
        <f>H23*G24</f>
        <v>0</v>
      </c>
      <c r="I24" s="2"/>
    </row>
    <row r="25" spans="1:9" ht="15.75">
      <c r="A25" s="6" t="s">
        <v>9</v>
      </c>
      <c r="B25" s="16"/>
      <c r="C25" s="8">
        <f>C23-C24</f>
        <v>263.2</v>
      </c>
      <c r="D25" s="2"/>
      <c r="F25" s="6" t="s">
        <v>9</v>
      </c>
      <c r="G25" s="16"/>
      <c r="H25" s="8">
        <f>H23-H24</f>
        <v>591.7</v>
      </c>
      <c r="I25" s="2"/>
    </row>
    <row r="26" spans="1:9" ht="15.75">
      <c r="A26" s="6" t="s">
        <v>10</v>
      </c>
      <c r="B26" s="16"/>
      <c r="C26" s="8">
        <v>0</v>
      </c>
      <c r="D26" s="2"/>
      <c r="F26" s="6" t="s">
        <v>10</v>
      </c>
      <c r="G26" s="16"/>
      <c r="H26" s="8"/>
      <c r="I26" s="2"/>
    </row>
    <row r="27" spans="1:9" ht="15.75">
      <c r="A27" s="6" t="s">
        <v>0</v>
      </c>
      <c r="B27" s="16"/>
      <c r="C27" s="8">
        <f>C25+C26</f>
        <v>263.2</v>
      </c>
      <c r="D27" s="2"/>
      <c r="F27" s="6" t="s">
        <v>0</v>
      </c>
      <c r="G27" s="16"/>
      <c r="H27" s="8">
        <f>H25+H26</f>
        <v>591.7</v>
      </c>
      <c r="I27" s="2"/>
    </row>
    <row r="28" spans="1:9" ht="15.75">
      <c r="A28" s="18" t="s">
        <v>1</v>
      </c>
      <c r="B28" s="23">
        <v>0.055</v>
      </c>
      <c r="C28" s="21">
        <f>C27*B28</f>
        <v>14.475999999999999</v>
      </c>
      <c r="D28" s="13"/>
      <c r="F28" s="18" t="s">
        <v>1</v>
      </c>
      <c r="G28" s="23">
        <v>0.055</v>
      </c>
      <c r="H28" s="21">
        <f>H27*G28</f>
        <v>32.5435</v>
      </c>
      <c r="I28" s="13"/>
    </row>
    <row r="29" spans="1:9" ht="15.75">
      <c r="A29" s="18" t="s">
        <v>2</v>
      </c>
      <c r="B29" s="19"/>
      <c r="C29" s="21">
        <f>C27+C28</f>
        <v>277.676</v>
      </c>
      <c r="D29" s="13"/>
      <c r="F29" s="18" t="s">
        <v>2</v>
      </c>
      <c r="G29" s="19"/>
      <c r="H29" s="21">
        <f>H27+H28</f>
        <v>624.2435</v>
      </c>
      <c r="I29" s="13"/>
    </row>
    <row r="30" spans="1:9" ht="15.75">
      <c r="A30" s="18" t="s">
        <v>11</v>
      </c>
      <c r="B30" s="19"/>
      <c r="C30" s="21">
        <v>0</v>
      </c>
      <c r="D30" s="13"/>
      <c r="F30" s="18" t="s">
        <v>11</v>
      </c>
      <c r="G30" s="19"/>
      <c r="H30" s="21">
        <v>0</v>
      </c>
      <c r="I30" s="13"/>
    </row>
    <row r="31" spans="1:9" ht="16.5" thickBot="1">
      <c r="A31" s="7" t="s">
        <v>14</v>
      </c>
      <c r="B31" s="17"/>
      <c r="C31" s="9">
        <f>C29+C30</f>
        <v>277.676</v>
      </c>
      <c r="D31" s="3"/>
      <c r="F31" s="7" t="s">
        <v>12</v>
      </c>
      <c r="G31" s="17"/>
      <c r="H31" s="9">
        <f>H29+H30</f>
        <v>624.2435</v>
      </c>
      <c r="I31" s="3"/>
    </row>
  </sheetData>
  <mergeCells count="16">
    <mergeCell ref="A20:B20"/>
    <mergeCell ref="C17:D17"/>
    <mergeCell ref="C1:D1"/>
    <mergeCell ref="C2:D2"/>
    <mergeCell ref="C18:D18"/>
    <mergeCell ref="A4:B4"/>
    <mergeCell ref="H1:I1"/>
    <mergeCell ref="H2:I2"/>
    <mergeCell ref="C4:D4"/>
    <mergeCell ref="C20:D20"/>
    <mergeCell ref="H20:I20"/>
    <mergeCell ref="H4:I4"/>
    <mergeCell ref="F4:G4"/>
    <mergeCell ref="F20:G20"/>
    <mergeCell ref="H17:I17"/>
    <mergeCell ref="H18:I18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J12" sqref="J12"/>
    </sheetView>
  </sheetViews>
  <sheetFormatPr defaultColWidth="11.421875" defaultRowHeight="12.75"/>
  <cols>
    <col min="1" max="1" width="10.7109375" style="0" customWidth="1"/>
    <col min="2" max="2" width="21.00390625" style="0" customWidth="1"/>
    <col min="3" max="13" width="10.7109375" style="0" customWidth="1"/>
  </cols>
  <sheetData>
    <row r="1" spans="1:6" ht="16.5">
      <c r="A1" s="40">
        <v>39471</v>
      </c>
      <c r="B1" s="40"/>
      <c r="C1" s="40"/>
      <c r="D1" s="40"/>
      <c r="E1" s="40"/>
      <c r="F1" s="40"/>
    </row>
    <row r="2" spans="1:6" ht="15.75">
      <c r="A2" s="42" t="s">
        <v>37</v>
      </c>
      <c r="B2" s="42"/>
      <c r="C2" s="42"/>
      <c r="D2" s="42"/>
      <c r="E2" s="42"/>
      <c r="F2" s="42"/>
    </row>
    <row r="3" spans="1:6" ht="15.75">
      <c r="A3" s="27" t="s">
        <v>38</v>
      </c>
      <c r="B3" s="27"/>
      <c r="C3" s="25">
        <f>FACTURES!C15</f>
        <v>1244.056</v>
      </c>
      <c r="D3" s="27"/>
      <c r="E3" s="27"/>
      <c r="F3" s="27"/>
    </row>
    <row r="4" spans="1:6" ht="15.75">
      <c r="A4" s="27" t="s">
        <v>40</v>
      </c>
      <c r="B4" s="27"/>
      <c r="C4" s="25">
        <f>FACTURES!C31</f>
        <v>277.676</v>
      </c>
      <c r="D4" s="27"/>
      <c r="E4" s="27"/>
      <c r="F4" s="27"/>
    </row>
    <row r="5" spans="1:6" ht="16.5">
      <c r="A5" s="27" t="s">
        <v>41</v>
      </c>
      <c r="B5" s="27"/>
      <c r="C5" s="39">
        <f>C3-C4</f>
        <v>966.3800000000001</v>
      </c>
      <c r="D5" s="27"/>
      <c r="E5" s="27"/>
      <c r="F5" s="27"/>
    </row>
    <row r="6" spans="1:6" ht="16.5">
      <c r="A6" s="27" t="s">
        <v>42</v>
      </c>
      <c r="B6" s="27"/>
      <c r="C6" s="39">
        <f>C5</f>
        <v>966.3800000000001</v>
      </c>
      <c r="D6" s="27"/>
      <c r="E6" s="27"/>
      <c r="F6" s="27"/>
    </row>
    <row r="7" spans="1:6" ht="16.5">
      <c r="A7" s="40">
        <v>39484</v>
      </c>
      <c r="B7" s="41"/>
      <c r="C7" s="41"/>
      <c r="D7" s="41"/>
      <c r="E7" s="41"/>
      <c r="F7" s="41"/>
    </row>
    <row r="8" spans="1:7" ht="15.75">
      <c r="A8" s="36" t="s">
        <v>26</v>
      </c>
      <c r="B8" s="36"/>
      <c r="C8" s="36"/>
      <c r="D8" s="36"/>
      <c r="E8" s="36"/>
      <c r="F8" s="36"/>
      <c r="G8" s="26"/>
    </row>
    <row r="9" spans="1:6" ht="15.75">
      <c r="A9" s="27" t="s">
        <v>27</v>
      </c>
      <c r="B9" s="27"/>
      <c r="C9" s="27"/>
      <c r="D9" s="35">
        <v>39481</v>
      </c>
      <c r="E9" s="27"/>
      <c r="F9" s="27"/>
    </row>
    <row r="10" spans="1:6" ht="15.75">
      <c r="A10" s="27" t="s">
        <v>28</v>
      </c>
      <c r="B10" s="27"/>
      <c r="C10" s="27"/>
      <c r="D10" s="35">
        <v>39538</v>
      </c>
      <c r="E10" s="27"/>
      <c r="F10" s="27"/>
    </row>
    <row r="11" spans="1:6" ht="15.75">
      <c r="A11" s="27" t="s">
        <v>29</v>
      </c>
      <c r="B11" s="27"/>
      <c r="C11" s="27"/>
      <c r="D11" s="27" t="s">
        <v>30</v>
      </c>
      <c r="E11" s="27"/>
      <c r="F11" s="27"/>
    </row>
    <row r="13" ht="15.75">
      <c r="A13" s="36" t="s">
        <v>31</v>
      </c>
    </row>
    <row r="14" spans="1:3" ht="15.75">
      <c r="A14" s="27" t="s">
        <v>32</v>
      </c>
      <c r="B14" s="27"/>
      <c r="C14" s="25">
        <v>624.24</v>
      </c>
    </row>
    <row r="15" spans="1:3" ht="15.75">
      <c r="A15" s="27" t="s">
        <v>39</v>
      </c>
      <c r="B15" s="27"/>
      <c r="C15" s="38">
        <v>0.13</v>
      </c>
    </row>
    <row r="16" spans="1:3" ht="15.75">
      <c r="A16" s="27"/>
      <c r="B16" s="27"/>
      <c r="C16" s="25"/>
    </row>
    <row r="17" spans="1:3" ht="15.75">
      <c r="A17" s="27" t="s">
        <v>33</v>
      </c>
      <c r="B17" s="27"/>
      <c r="C17" s="25">
        <f>(C14*C15)*56/360</f>
        <v>12.623520000000001</v>
      </c>
    </row>
    <row r="18" spans="1:3" ht="15.75">
      <c r="A18" s="27"/>
      <c r="B18" s="27"/>
      <c r="C18" s="25"/>
    </row>
    <row r="19" spans="1:3" ht="15.75">
      <c r="A19" s="27" t="s">
        <v>34</v>
      </c>
      <c r="B19" s="27"/>
      <c r="C19" s="25">
        <v>5</v>
      </c>
    </row>
    <row r="20" spans="1:3" ht="15.75">
      <c r="A20" s="27" t="s">
        <v>35</v>
      </c>
      <c r="B20" s="27"/>
      <c r="C20" s="25">
        <f>C19*0.196</f>
        <v>0.98</v>
      </c>
    </row>
    <row r="21" ht="12.75">
      <c r="C21" s="37"/>
    </row>
    <row r="22" spans="1:3" ht="16.5">
      <c r="A22" s="36" t="s">
        <v>36</v>
      </c>
      <c r="B22" s="36"/>
      <c r="C22" s="39">
        <f>C14-C17-C19-C20</f>
        <v>605.63648</v>
      </c>
    </row>
    <row r="23" spans="1:6" ht="16.5">
      <c r="A23" s="40" t="s">
        <v>43</v>
      </c>
      <c r="B23" s="41"/>
      <c r="C23" s="41"/>
      <c r="D23" s="41"/>
      <c r="E23" s="41"/>
      <c r="F23" s="41"/>
    </row>
    <row r="25" spans="1:3" ht="15.75">
      <c r="A25" s="27" t="s">
        <v>32</v>
      </c>
      <c r="B25" s="27"/>
      <c r="C25" s="25">
        <v>276.3</v>
      </c>
    </row>
    <row r="26" spans="1:3" ht="15.75">
      <c r="A26" s="27" t="s">
        <v>34</v>
      </c>
      <c r="B26" s="27"/>
      <c r="C26" s="25">
        <v>4</v>
      </c>
    </row>
    <row r="27" spans="1:3" ht="15.75">
      <c r="A27" s="27" t="s">
        <v>35</v>
      </c>
      <c r="B27" s="27"/>
      <c r="C27" s="25">
        <f>C26*0.196</f>
        <v>0.784</v>
      </c>
    </row>
    <row r="28" ht="12.75">
      <c r="C28" s="37"/>
    </row>
    <row r="29" spans="1:3" ht="16.5">
      <c r="A29" s="36" t="s">
        <v>36</v>
      </c>
      <c r="B29" s="36"/>
      <c r="C29" s="39">
        <f>C25-C26-C27</f>
        <v>271.516</v>
      </c>
    </row>
    <row r="31" spans="1:5" ht="15.75">
      <c r="A31" s="24"/>
      <c r="B31" s="24"/>
      <c r="C31" s="24"/>
      <c r="D31" s="24"/>
      <c r="E31" s="24"/>
    </row>
    <row r="41" ht="12.75">
      <c r="C41" s="26"/>
    </row>
  </sheetData>
  <mergeCells count="4">
    <mergeCell ref="A7:F7"/>
    <mergeCell ref="A2:F2"/>
    <mergeCell ref="A23:F23"/>
    <mergeCell ref="A1:F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LEYGONIE</dc:creator>
  <cp:keywords/>
  <dc:description/>
  <cp:lastModifiedBy>Dominique LEYGONIE</cp:lastModifiedBy>
  <cp:lastPrinted>2008-01-12T21:13:09Z</cp:lastPrinted>
  <dcterms:created xsi:type="dcterms:W3CDTF">2007-12-09T16:31:44Z</dcterms:created>
  <dcterms:modified xsi:type="dcterms:W3CDTF">2008-01-12T21:47:27Z</dcterms:modified>
  <cp:category/>
  <cp:version/>
  <cp:contentType/>
  <cp:contentStatus/>
</cp:coreProperties>
</file>