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<sst xmlns="http://schemas.openxmlformats.org/spreadsheetml/2006/main" count="23" uniqueCount="22">
  <si>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ETAT DES CLIENTS DOUTEUX ET INSOLVABLES AU 31/12/200N</t>
  </si>
  <si>
    <t>Clients</t>
  </si>
  <si>
    <t>TTC</t>
  </si>
  <si>
    <t>HT</t>
  </si>
  <si>
    <t>%</t>
  </si>
  <si>
    <t>Montants</t>
  </si>
  <si>
    <t>Dépréciations nécessaires</t>
  </si>
  <si>
    <t>Créances à la fin de l'exercice</t>
  </si>
  <si>
    <t>Créances irrécouvrables</t>
  </si>
  <si>
    <t>TVA</t>
  </si>
  <si>
    <t>Ajustements</t>
  </si>
  <si>
    <t>Dotations</t>
  </si>
  <si>
    <t>Reprises</t>
  </si>
  <si>
    <t>Totaux</t>
  </si>
  <si>
    <t>Déprécia-tions existantes</t>
  </si>
  <si>
    <t>BONCOUR</t>
  </si>
  <si>
    <t>DUCY</t>
  </si>
  <si>
    <t>GILLES</t>
  </si>
  <si>
    <t>MOLEANS</t>
  </si>
  <si>
    <t>POUPY</t>
  </si>
  <si>
    <t>CRUCET</t>
  </si>
  <si>
    <t>DANGEAN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</si>
</sst>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 horizontal="center"/>
      <protection/>
    </xf>
    <xf numFmtId="4" fontId="1" fillId="0" borderId="6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" borderId="7" xfId="0" applyFont="1" applyFill="1" applyBorder="1" applyAlignment="1" applyProtection="1">
      <alignment horizontal="center"/>
      <protection/>
    </xf>
    <xf numFmtId="4" fontId="2" fillId="0" borderId="8" xfId="0" applyNumberFormat="1" applyFont="1" applyBorder="1" applyAlignment="1" applyProtection="1">
      <alignment/>
      <protection/>
    </xf>
    <xf numFmtId="0" fontId="1" fillId="3" borderId="8" xfId="0" applyFont="1" applyFill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tabSelected="1" workbookViewId="0" topLeftCell="A1">
      <selection activeCell="P1" sqref="P1"/>
    </sheetView>
  </sheetViews>
  <sheetFormatPr defaultColWidth="11.421875" defaultRowHeight="12.75"/>
  <cols>
    <col min="1" max="1" width="3.7109375" style="1" customWidth="1"/>
    <col min="2" max="2" width="11.8515625" style="1" customWidth="1"/>
    <col min="3" max="4" width="10.7109375" style="1" customWidth="1"/>
    <col min="5" max="5" width="4.421875" style="1" bestFit="1" customWidth="1"/>
    <col min="6" max="11" width="10.7109375" style="1" customWidth="1"/>
    <col min="12" max="16384" width="11.421875" style="1" customWidth="1"/>
  </cols>
  <sheetData>
    <row r="1" ht="16.5" thickBot="1"/>
    <row r="2" spans="2:11" ht="15.75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s="8" customFormat="1" ht="31.5" customHeight="1">
      <c r="B3" s="5" t="s">
        <v>1</v>
      </c>
      <c r="C3" s="6" t="s">
        <v>7</v>
      </c>
      <c r="D3" s="6"/>
      <c r="E3" s="6" t="s">
        <v>6</v>
      </c>
      <c r="F3" s="6"/>
      <c r="G3" s="6" t="s">
        <v>8</v>
      </c>
      <c r="H3" s="6"/>
      <c r="I3" s="6" t="s">
        <v>14</v>
      </c>
      <c r="J3" s="6" t="s">
        <v>10</v>
      </c>
      <c r="K3" s="7"/>
    </row>
    <row r="4" spans="2:11" s="8" customFormat="1" ht="15.75">
      <c r="B4" s="5"/>
      <c r="C4" s="9" t="s">
        <v>2</v>
      </c>
      <c r="D4" s="9" t="s">
        <v>3</v>
      </c>
      <c r="E4" s="9" t="s">
        <v>4</v>
      </c>
      <c r="F4" s="9" t="s">
        <v>5</v>
      </c>
      <c r="G4" s="9" t="s">
        <v>3</v>
      </c>
      <c r="H4" s="9" t="s">
        <v>9</v>
      </c>
      <c r="I4" s="6"/>
      <c r="J4" s="9" t="s">
        <v>11</v>
      </c>
      <c r="K4" s="10" t="s">
        <v>12</v>
      </c>
    </row>
    <row r="5" spans="2:11" s="15" customFormat="1" ht="15.75">
      <c r="B5" s="11" t="s">
        <v>15</v>
      </c>
      <c r="C5" s="12">
        <v>9000</v>
      </c>
      <c r="D5" s="12">
        <f aca="true" t="shared" si="0" ref="D5:D11">IF(C5="","",C5/1.196)</f>
        <v>7525.083612040134</v>
      </c>
      <c r="E5" s="13">
        <v>45</v>
      </c>
      <c r="F5" s="12">
        <f>IF(OR(D5="",E5=""),"",D5*E5%)</f>
        <v>3386.28762541806</v>
      </c>
      <c r="G5" s="12"/>
      <c r="H5" s="12">
        <f aca="true" t="shared" si="1" ref="H5:H11">IF(G5="","",G5*0.196)</f>
      </c>
      <c r="I5" s="12"/>
      <c r="J5" s="12">
        <f>IF(AND(F5="",I5=""),"",IF(F5&gt;I5,F5-I5,""))</f>
        <v>3386.28762541806</v>
      </c>
      <c r="K5" s="14">
        <f>IF(AND(F5="",I5=""),"",IF(I5&gt;F5,I5-F5,""))</f>
      </c>
    </row>
    <row r="6" spans="2:11" s="15" customFormat="1" ht="15.75">
      <c r="B6" s="11" t="s">
        <v>16</v>
      </c>
      <c r="C6" s="12">
        <v>7000</v>
      </c>
      <c r="D6" s="12">
        <f t="shared" si="0"/>
        <v>5852.842809364549</v>
      </c>
      <c r="E6" s="13">
        <v>55</v>
      </c>
      <c r="F6" s="12">
        <f>IF(OR(D6="",E6=""),"",D6*E6%)</f>
        <v>3219.0635451505023</v>
      </c>
      <c r="G6" s="12"/>
      <c r="H6" s="12">
        <f t="shared" si="1"/>
      </c>
      <c r="I6" s="12"/>
      <c r="J6" s="12">
        <f>IF(AND(F6="",I6=""),"",IF(F6&gt;I6,F6-I6,""))</f>
        <v>3219.0635451505023</v>
      </c>
      <c r="K6" s="14">
        <f>IF(AND(F6="",I6=""),"",IF(I6&gt;F6,I6-F6,""))</f>
      </c>
    </row>
    <row r="7" spans="2:11" s="15" customFormat="1" ht="15.75">
      <c r="B7" s="11" t="s">
        <v>17</v>
      </c>
      <c r="C7" s="12">
        <v>6500</v>
      </c>
      <c r="D7" s="12">
        <f t="shared" si="0"/>
        <v>5434.782608695652</v>
      </c>
      <c r="E7" s="13">
        <v>30</v>
      </c>
      <c r="F7" s="12">
        <f>IF(OR(D7="",E7=""),"",D7*E7%)</f>
        <v>1630.4347826086955</v>
      </c>
      <c r="G7" s="12"/>
      <c r="H7" s="12">
        <f t="shared" si="1"/>
      </c>
      <c r="I7" s="12"/>
      <c r="J7" s="12">
        <f>IF(AND(F7="",I7=""),"",IF(F7&gt;I7,F7-I7,""))</f>
        <v>1630.4347826086955</v>
      </c>
      <c r="K7" s="14">
        <f>IF(AND(F7="",I7=""),"",IF(I7&gt;F7,I7-F7,""))</f>
      </c>
    </row>
    <row r="8" spans="2:11" s="15" customFormat="1" ht="15.75">
      <c r="B8" s="11" t="s">
        <v>18</v>
      </c>
      <c r="C8" s="12">
        <v>5750</v>
      </c>
      <c r="D8" s="12">
        <f t="shared" si="0"/>
        <v>4807.692307692308</v>
      </c>
      <c r="E8" s="13">
        <v>40</v>
      </c>
      <c r="F8" s="12">
        <f>IF(OR(D8="",E8=""),"",D8*E8%)</f>
        <v>1923.076923076923</v>
      </c>
      <c r="G8" s="12"/>
      <c r="H8" s="12">
        <f t="shared" si="1"/>
      </c>
      <c r="I8" s="12"/>
      <c r="J8" s="12">
        <f>IF(AND(F8="",I8=""),"",IF(F8&gt;I8,F8-I8,""))</f>
        <v>1923.076923076923</v>
      </c>
      <c r="K8" s="14">
        <f>IF(AND(F8="",I8=""),"",IF(I8&gt;F8,I8-F8,""))</f>
      </c>
    </row>
    <row r="9" spans="2:11" s="15" customFormat="1" ht="15.75">
      <c r="B9" s="11" t="s">
        <v>19</v>
      </c>
      <c r="C9" s="12">
        <v>4900</v>
      </c>
      <c r="D9" s="12">
        <f t="shared" si="0"/>
        <v>4096.989966555184</v>
      </c>
      <c r="E9" s="13">
        <v>60</v>
      </c>
      <c r="F9" s="12">
        <f>IF(OR(D9="",E9=""),"",D9*E9%)</f>
        <v>2458.1939799331103</v>
      </c>
      <c r="G9" s="12"/>
      <c r="H9" s="12">
        <f t="shared" si="1"/>
      </c>
      <c r="I9" s="12"/>
      <c r="J9" s="12">
        <f>IF(AND(F9="",I9=""),"",IF(F9&gt;I9,F9-I9,""))</f>
        <v>2458.1939799331103</v>
      </c>
      <c r="K9" s="14">
        <f>IF(AND(F9="",I9=""),"",IF(I9&gt;F9,I9-F9,""))</f>
      </c>
    </row>
    <row r="10" spans="2:11" s="15" customFormat="1" ht="15.75">
      <c r="B10" s="11" t="s">
        <v>20</v>
      </c>
      <c r="C10" s="12">
        <v>3200</v>
      </c>
      <c r="D10" s="12">
        <f t="shared" si="0"/>
        <v>2675.585284280937</v>
      </c>
      <c r="E10" s="13">
        <v>80</v>
      </c>
      <c r="F10" s="12">
        <f>IF(OR(D10="",E10=""),"",D10*E10%)</f>
        <v>2140.4682274247493</v>
      </c>
      <c r="G10" s="12"/>
      <c r="H10" s="12">
        <f t="shared" si="1"/>
      </c>
      <c r="I10" s="12"/>
      <c r="J10" s="12">
        <f>IF(AND(F10="",I10=""),"",IF(F10&gt;I10,F10-I10,""))</f>
        <v>2140.4682274247493</v>
      </c>
      <c r="K10" s="14">
        <f>IF(AND(F10="",I10=""),"",IF(I10&gt;F10,I10-F10,""))</f>
      </c>
    </row>
    <row r="11" spans="2:11" s="15" customFormat="1" ht="15.75">
      <c r="B11" s="11" t="s">
        <v>21</v>
      </c>
      <c r="C11" s="12">
        <v>8760</v>
      </c>
      <c r="D11" s="12">
        <f t="shared" si="0"/>
        <v>7324.414715719064</v>
      </c>
      <c r="E11" s="13">
        <v>20</v>
      </c>
      <c r="F11" s="12">
        <f>IF(OR(D11="",E11=""),"",D11*E11%)</f>
        <v>1464.8829431438128</v>
      </c>
      <c r="G11" s="12"/>
      <c r="H11" s="12">
        <f t="shared" si="1"/>
      </c>
      <c r="I11" s="12"/>
      <c r="J11" s="12">
        <f>IF(AND(F11="",I11=""),"",IF(F11&gt;I11,F11-I11,""))</f>
        <v>1464.8829431438128</v>
      </c>
      <c r="K11" s="14">
        <f>IF(AND(F11="",I11=""),"",IF(I11&gt;F11,I11-F11,""))</f>
      </c>
    </row>
    <row r="12" spans="2:11" ht="16.5" thickBot="1">
      <c r="B12" s="16" t="s">
        <v>13</v>
      </c>
      <c r="C12" s="17">
        <f>IF(OR(SUM(C5:C11)="",SUM(C5:C11)=0),"",SUM(C5:C11))</f>
        <v>45110</v>
      </c>
      <c r="D12" s="17">
        <f>IF(OR(SUM(D5:D11)="",SUM(D5:D11)=0),"",SUM(D5:D11))</f>
        <v>37717.391304347824</v>
      </c>
      <c r="E12" s="18"/>
      <c r="F12" s="17">
        <f>IF(OR(SUM(F5:F11)="",SUM(F5:F11)=0),"",SUM(F5:F11))</f>
        <v>16222.408026755855</v>
      </c>
      <c r="G12" s="17">
        <f>IF(OR(SUM(G5:G11)="",SUM(G5:G11)=0),"",SUM(G5:G11))</f>
      </c>
      <c r="H12" s="17">
        <f>IF(OR(SUM(H5:H11)="",SUM(H5:H11)=0),"",SUM(H5:H11))</f>
      </c>
      <c r="I12" s="17">
        <f>IF(OR(SUM(I5:I11)="",SUM(I5:I11)=0),"",SUM(I5:I11))</f>
      </c>
      <c r="J12" s="17">
        <f>IF(OR(SUM(J5:J11)="",SUM(J5:J11)=0),"",SUM(J5:J11))</f>
        <v>16222.408026755855</v>
      </c>
      <c r="K12" s="19">
        <f>IF(OR(SUM(K5:K11)="",SUM(K5:K11)=0),"",SUM(K5:K11))</f>
      </c>
    </row>
  </sheetData>
  <sheetProtection sheet="1" objects="1" scenarios="1"/>
  <mergeCells count="7">
    <mergeCell ref="I3:I4"/>
    <mergeCell ref="J3:K3"/>
    <mergeCell ref="B2:K2"/>
    <mergeCell ref="B3:B4"/>
    <mergeCell ref="C3:D3"/>
    <mergeCell ref="E3:F3"/>
    <mergeCell ref="G3:H3"/>
  </mergeCells>
  <dataValidations count="5">
    <dataValidation type="whole" allowBlank="1" showInputMessage="1" showErrorMessage="1" promptTitle="Pourcentage :" prompt="Saisir le pourcentage de dépréciation de la créance (entre 0 et 100)" errorTitle="Pourcentage :" error="Saisie incorrecte !&#10;Vous devez saisir un chiffre entier compris entre 0 et 100 !" sqref="E5:E11">
      <formula1>0</formula1>
      <formula2>100</formula2>
    </dataValidation>
    <dataValidation allowBlank="1" showInputMessage="1" showErrorMessage="1" promptTitle="Clients :" prompt="Saisir les noms des clients douteux à la fin de l'exercice." sqref="B5:B11"/>
    <dataValidation type="decimal" allowBlank="1" showInputMessage="1" showErrorMessage="1" promptTitle="Créances TTC :" prompt="Saisir le montant TTC des créances douteuses à la fin de l'exercice !" sqref="C5:C11">
      <formula1>0</formula1>
      <formula2>1E+24</formula2>
    </dataValidation>
    <dataValidation type="decimal" allowBlank="1" showInputMessage="1" showErrorMessage="1" promptTitle="Créances irrécouvrables :" prompt="Saisir les montants HT des créances devenues irrécouvrables à la fin de l'exercice !" sqref="G5:G11">
      <formula1>0</formula1>
      <formula2>1E+23</formula2>
    </dataValidation>
    <dataValidation type="decimal" allowBlank="1" showInputMessage="1" showErrorMessage="1" promptTitle="Dépréciations existantes :" prompt="Saisir les montants des dépréciations existantes à la fin de l'exercice comptable !" sqref="I5:I11">
      <formula1>0</formula1>
      <formula2>1000000000000000000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2007-02-28T08:31:38Z</dcterms:created>
  <dcterms:modified xsi:type="dcterms:W3CDTF">2007-02-28T17:01:36Z</dcterms:modified>
  <cp:category/>
  <cp:version/>
  <cp:contentType/>
  <cp:contentStatus/>
</cp:coreProperties>
</file>