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-A" sheetId="1" r:id="rId1"/>
    <sheet name="Plan comptable" sheetId="2" state="hidden" r:id="rId2"/>
  </sheets>
  <definedNames>
    <definedName name="Comptes">'Plan comptable'!$A:$B</definedName>
    <definedName name="_xlnm.Print_Area" localSheetId="0">'Travail 1-A'!$B$2:$E$6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<sst xmlns="http://schemas.openxmlformats.org/spreadsheetml/2006/main" count="973" uniqueCount="806">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</sst>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7" fontId="3" fillId="0" borderId="0" xfId="15" applyNumberFormat="1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601</v>
      </c>
      <c r="D3" s="83"/>
      <c r="E3" s="66"/>
      <c r="F3" s="83">
        <v>44566</v>
      </c>
      <c r="G3" s="83"/>
      <c r="H3" s="66"/>
      <c r="I3" s="83">
        <v>401</v>
      </c>
      <c r="J3" s="83"/>
      <c r="K3" s="67"/>
    </row>
    <row r="4" spans="2:11" s="72" customFormat="1" ht="30" customHeight="1">
      <c r="B4" s="69"/>
      <c r="C4" s="85" t="str">
        <f>IF(C3="","",VLOOKUP(C3,Comptes,2,FALSE))</f>
        <v>Achats stockés - Matières premières (et fournitures)</v>
      </c>
      <c r="D4" s="85"/>
      <c r="E4" s="70"/>
      <c r="F4" s="85" t="str">
        <f>IF(F3="","",VLOOKUP(F3,Comptes,2,FALSE))</f>
        <v>TVA sur autres biens et services</v>
      </c>
      <c r="G4" s="85"/>
      <c r="H4" s="70"/>
      <c r="I4" s="85" t="str">
        <f>IF(I3="","",VLOOKUP(I3,Comptes,2,FALSE))</f>
        <v>Fournisseurs</v>
      </c>
      <c r="J4" s="85"/>
      <c r="K4" s="71"/>
    </row>
    <row r="5" spans="2:11" ht="15.75">
      <c r="B5" s="73"/>
      <c r="C5" s="80">
        <v>20000</v>
      </c>
      <c r="D5" s="81"/>
      <c r="E5" s="74"/>
      <c r="F5" s="80">
        <v>3920</v>
      </c>
      <c r="G5" s="81"/>
      <c r="H5" s="74"/>
      <c r="I5" s="80"/>
      <c r="J5" s="81">
        <v>23920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7">
        <f>IF(C8="Solde débiteur",SUM(C5:C7)-SUM(D5:D7),IF(C8="Solde créditeur",SUM(D5:D7)-SUM(C5:C7),""))</f>
        <v>20000</v>
      </c>
      <c r="D9" s="87"/>
      <c r="E9" s="66"/>
      <c r="F9" s="84">
        <f>IF(F8="Solde débiteur",SUM(F5:F7)-SUM(G5:G7),IF(F8="Solde créditeur",SUM(G5:G7)-SUM(F5:F7),""))</f>
        <v>3920</v>
      </c>
      <c r="G9" s="84"/>
      <c r="H9" s="66"/>
      <c r="I9" s="84">
        <f>IF(I8="Solde débiteur",SUM(I5:I7)-SUM(J5:J7),IF(I8="Solde créditeur",SUM(J5:J7)-SUM(I5:I7),""))</f>
        <v>23920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/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>
        <f>IF(SUM(C13:C15)&gt;SUM(D13:D15),"Solde débiteur",IF(SUM(C13:C15)&lt;SUM(D13:D15),"Solde créditeur",""))</f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8">
        <f>IF(SUM(C5:C7,F5:F7,I5:I7,C13:C15,F13:F15,I13:I15)=SUM(D5:D7,G5:G7,J5:J7,D13:D15,G13:G15,J13:J15),"","ATTENTION !!! PRINCIPE DE LA PARTIE DOUBLE NON RESPECTE !!!")</f>
      </c>
      <c r="C19" s="88"/>
      <c r="D19" s="88"/>
      <c r="E19" s="88"/>
      <c r="F19" s="88"/>
      <c r="G19" s="88"/>
      <c r="H19" s="88"/>
      <c r="I19" s="88"/>
      <c r="J19" s="88"/>
      <c r="K19" s="88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699</v>
      </c>
    </row>
    <row r="478" spans="1:2" s="26" customFormat="1" ht="15.75">
      <c r="A478" s="41">
        <v>462</v>
      </c>
      <c r="B478" s="30" t="s">
        <v>700</v>
      </c>
    </row>
    <row r="479" spans="1:2" s="26" customFormat="1" ht="15.75">
      <c r="A479" s="41">
        <v>464</v>
      </c>
      <c r="B479" s="30" t="s">
        <v>701</v>
      </c>
    </row>
    <row r="480" spans="1:2" s="26" customFormat="1" ht="15.75">
      <c r="A480" s="41">
        <v>465</v>
      </c>
      <c r="B480" s="30" t="s">
        <v>702</v>
      </c>
    </row>
    <row r="481" spans="1:2" s="26" customFormat="1" ht="15.75">
      <c r="A481" s="41">
        <v>467</v>
      </c>
      <c r="B481" s="30" t="s">
        <v>703</v>
      </c>
    </row>
    <row r="482" spans="1:2" s="26" customFormat="1" ht="15.75">
      <c r="A482" s="4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48">
        <v>52</v>
      </c>
      <c r="B559" s="36" t="s">
        <v>733</v>
      </c>
    </row>
    <row r="560" spans="1:2" ht="15.75">
      <c r="A560" s="4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48">
        <v>54</v>
      </c>
      <c r="B566" s="36" t="s">
        <v>740</v>
      </c>
    </row>
    <row r="567" spans="1:2" ht="15.75">
      <c r="A567" s="48">
        <v>58</v>
      </c>
      <c r="B567" s="36" t="s">
        <v>741</v>
      </c>
    </row>
    <row r="568" spans="1:2" ht="15.75">
      <c r="A568" s="4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744</v>
      </c>
    </row>
    <row r="574" spans="1:2" ht="15.75">
      <c r="A574" s="49">
        <v>6</v>
      </c>
      <c r="B574" s="50" t="s">
        <v>745</v>
      </c>
    </row>
    <row r="575" spans="1:2" s="5" customFormat="1" ht="15.75">
      <c r="A575" s="51">
        <v>60</v>
      </c>
      <c r="B575" s="5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2006-08-11T10:51:53Z</dcterms:modified>
  <cp:category/>
  <cp:version/>
  <cp:contentType/>
  <cp:contentStatus/>
</cp:coreProperties>
</file>