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20" windowWidth="11595" windowHeight="870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<sst xmlns="http://schemas.openxmlformats.org/spreadsheetml/2006/main" count="21" uniqueCount="21">
  <si>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TABLEAU DE CALCULS PREPARATOIRES</t>
  </si>
  <si>
    <t>Opérations réalisées</t>
  </si>
  <si>
    <t>Montants HT</t>
  </si>
  <si>
    <t>Montants TVA</t>
  </si>
  <si>
    <t>Totaux TVA</t>
  </si>
  <si>
    <t>Ventes en France</t>
  </si>
  <si>
    <t>Livraisons intracommunautaires</t>
  </si>
  <si>
    <t>Exportations</t>
  </si>
  <si>
    <t>Dont TVA sur acquisitions intracommunautaires</t>
  </si>
  <si>
    <t>Achats de biens et de services en France</t>
  </si>
  <si>
    <t>Achats de biens et de services intracommunautaires</t>
  </si>
  <si>
    <t>Acquisitions d'immobilisations en France</t>
  </si>
  <si>
    <t>Acquisitions d'immobilisations  intracommunautaires</t>
  </si>
  <si>
    <t>Report du crédit de TVA du mois précédent</t>
  </si>
  <si>
    <t>TVA déductible sur ABS</t>
  </si>
  <si>
    <t>TVA due</t>
  </si>
  <si>
    <t>TVA déductible sur immobilisations</t>
  </si>
  <si>
    <t>Total de la TVA déductible</t>
  </si>
  <si>
    <t>TVA NETTE DUE</t>
  </si>
  <si>
    <t>ou CREDIT DE TVA A REPORTER</t>
  </si>
  <si>
    <t>Acquisitions intracommunautaires (20 000 + 12 000)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</si>
</sst>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4" fontId="1" fillId="3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Border="1" applyAlignment="1" applyProtection="1">
      <alignment horizontal="right"/>
      <protection/>
    </xf>
    <xf numFmtId="3" fontId="1" fillId="0" borderId="6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/>
      <protection/>
    </xf>
    <xf numFmtId="4" fontId="1" fillId="3" borderId="8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Border="1" applyAlignment="1" applyProtection="1">
      <alignment horizontal="right"/>
      <protection/>
    </xf>
    <xf numFmtId="3" fontId="1" fillId="0" borderId="9" xfId="0" applyNumberFormat="1" applyFont="1" applyBorder="1" applyAlignment="1" applyProtection="1">
      <alignment horizontal="right"/>
      <protection/>
    </xf>
    <xf numFmtId="4" fontId="1" fillId="3" borderId="10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center"/>
      <protection/>
    </xf>
    <xf numFmtId="4" fontId="1" fillId="2" borderId="11" xfId="0" applyNumberFormat="1" applyFont="1" applyFill="1" applyBorder="1" applyAlignment="1" applyProtection="1">
      <alignment horizontal="right"/>
      <protection/>
    </xf>
    <xf numFmtId="4" fontId="1" fillId="2" borderId="12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4" fontId="1" fillId="2" borderId="15" xfId="0" applyNumberFormat="1" applyFont="1" applyFill="1" applyBorder="1" applyAlignment="1" applyProtection="1">
      <alignment horizontal="right"/>
      <protection/>
    </xf>
    <xf numFmtId="4" fontId="1" fillId="2" borderId="16" xfId="0" applyNumberFormat="1" applyFont="1" applyFill="1" applyBorder="1" applyAlignment="1" applyProtection="1">
      <alignment horizontal="right"/>
      <protection/>
    </xf>
    <xf numFmtId="3" fontId="1" fillId="0" borderId="17" xfId="0" applyNumberFormat="1" applyFont="1" applyBorder="1" applyAlignment="1" applyProtection="1">
      <alignment horizontal="right"/>
      <protection/>
    </xf>
    <xf numFmtId="0" fontId="2" fillId="2" borderId="14" xfId="0" applyFont="1" applyFill="1" applyBorder="1" applyAlignment="1" applyProtection="1">
      <alignment horizontal="center"/>
      <protection/>
    </xf>
    <xf numFmtId="4" fontId="1" fillId="2" borderId="18" xfId="0" applyNumberFormat="1" applyFont="1" applyFill="1" applyBorder="1" applyAlignment="1" applyProtection="1">
      <alignment horizontal="right"/>
      <protection/>
    </xf>
    <xf numFmtId="3" fontId="1" fillId="2" borderId="17" xfId="0" applyNumberFormat="1" applyFont="1" applyFill="1" applyBorder="1" applyAlignment="1" applyProtection="1">
      <alignment horizontal="right"/>
      <protection/>
    </xf>
    <xf numFmtId="0" fontId="1" fillId="2" borderId="14" xfId="0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Border="1" applyAlignment="1" applyProtection="1">
      <alignment horizontal="right"/>
      <protection/>
    </xf>
    <xf numFmtId="4" fontId="1" fillId="0" borderId="18" xfId="0" applyNumberFormat="1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left"/>
      <protection/>
    </xf>
    <xf numFmtId="3" fontId="1" fillId="3" borderId="22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24" xfId="0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showGridLines="0" showZeros="0" tabSelected="1" workbookViewId="0" topLeftCell="A1">
      <selection activeCell="M30" sqref="M30"/>
    </sheetView>
  </sheetViews>
  <sheetFormatPr defaultColWidth="11.421875" defaultRowHeight="12.75"/>
  <cols>
    <col min="1" max="1" width="3.7109375" style="2" customWidth="1"/>
    <col min="2" max="2" width="46.140625" style="2" bestFit="1" customWidth="1"/>
    <col min="3" max="5" width="15.28125" style="2" customWidth="1"/>
    <col min="6" max="16384" width="11.421875" style="2" customWidth="1"/>
  </cols>
  <sheetData>
    <row r="2" spans="2:5" ht="16.5" thickBot="1">
      <c r="B2" s="1" t="s">
        <v>0</v>
      </c>
      <c r="C2" s="1"/>
      <c r="D2" s="1"/>
      <c r="E2" s="1"/>
    </row>
    <row r="3" spans="2:5" s="6" customFormat="1" ht="15.75">
      <c r="B3" s="3" t="s">
        <v>1</v>
      </c>
      <c r="C3" s="4" t="s">
        <v>2</v>
      </c>
      <c r="D3" s="4" t="s">
        <v>3</v>
      </c>
      <c r="E3" s="5" t="s">
        <v>4</v>
      </c>
    </row>
    <row r="4" spans="2:5" ht="15.75">
      <c r="B4" s="7" t="s">
        <v>5</v>
      </c>
      <c r="C4" s="8">
        <v>80000</v>
      </c>
      <c r="D4" s="9">
        <f>C4*19.6%</f>
        <v>15680</v>
      </c>
      <c r="E4" s="10">
        <f>ROUND(D4,0)</f>
        <v>15680</v>
      </c>
    </row>
    <row r="5" spans="2:5" ht="15.75">
      <c r="B5" s="11" t="s">
        <v>6</v>
      </c>
      <c r="C5" s="12">
        <v>12000</v>
      </c>
      <c r="D5" s="13"/>
      <c r="E5" s="14">
        <f>ROUND(D5,0)</f>
        <v>0</v>
      </c>
    </row>
    <row r="6" spans="2:5" ht="15.75">
      <c r="B6" s="11" t="s">
        <v>7</v>
      </c>
      <c r="C6" s="12">
        <v>10000</v>
      </c>
      <c r="D6" s="13"/>
      <c r="E6" s="14">
        <f>ROUND(D6,0)</f>
        <v>0</v>
      </c>
    </row>
    <row r="7" spans="2:5" ht="15.75">
      <c r="B7" s="11" t="s">
        <v>20</v>
      </c>
      <c r="C7" s="15">
        <v>32000</v>
      </c>
      <c r="D7" s="16">
        <f>C7*19.6%</f>
        <v>6272</v>
      </c>
      <c r="E7" s="14">
        <f>ROUND(D7,0)</f>
        <v>6272</v>
      </c>
    </row>
    <row r="8" spans="2:5" ht="15.75">
      <c r="B8" s="17" t="s">
        <v>15</v>
      </c>
      <c r="C8" s="18"/>
      <c r="D8" s="19"/>
      <c r="E8" s="20">
        <f>SUM(E4:E7)</f>
        <v>21952</v>
      </c>
    </row>
    <row r="9" spans="2:5" ht="15.75">
      <c r="B9" s="21" t="s">
        <v>8</v>
      </c>
      <c r="C9" s="22"/>
      <c r="D9" s="23"/>
      <c r="E9" s="24">
        <f>E7</f>
        <v>6272</v>
      </c>
    </row>
    <row r="10" spans="2:5" ht="4.5" customHeight="1">
      <c r="B10" s="25"/>
      <c r="C10" s="26"/>
      <c r="D10" s="26"/>
      <c r="E10" s="27"/>
    </row>
    <row r="11" spans="2:5" ht="4.5" customHeight="1">
      <c r="B11" s="28"/>
      <c r="C11" s="29"/>
      <c r="D11" s="29"/>
      <c r="E11" s="27"/>
    </row>
    <row r="12" spans="2:5" ht="15.75">
      <c r="B12" s="7" t="s">
        <v>9</v>
      </c>
      <c r="C12" s="8">
        <v>40000</v>
      </c>
      <c r="D12" s="30">
        <f>C12*19.6%</f>
        <v>7840</v>
      </c>
      <c r="E12" s="10">
        <f>ROUND(D12,0)</f>
        <v>7840</v>
      </c>
    </row>
    <row r="13" spans="2:5" ht="15.75">
      <c r="B13" s="11" t="s">
        <v>10</v>
      </c>
      <c r="C13" s="15">
        <v>20000</v>
      </c>
      <c r="D13" s="31">
        <f>C13*19.6%</f>
        <v>3920</v>
      </c>
      <c r="E13" s="32">
        <f>ROUND(D13,0)</f>
        <v>3920</v>
      </c>
    </row>
    <row r="14" spans="2:5" ht="15.75">
      <c r="B14" s="33" t="s">
        <v>14</v>
      </c>
      <c r="C14" s="18"/>
      <c r="D14" s="29"/>
      <c r="E14" s="34">
        <f>SUM(E12:E13)</f>
        <v>11760</v>
      </c>
    </row>
    <row r="15" spans="2:5" ht="4.5" customHeight="1">
      <c r="B15" s="28"/>
      <c r="C15" s="26"/>
      <c r="D15" s="26"/>
      <c r="E15" s="27"/>
    </row>
    <row r="16" spans="2:5" ht="15.75">
      <c r="B16" s="7" t="s">
        <v>11</v>
      </c>
      <c r="C16" s="8"/>
      <c r="D16" s="30">
        <f>C16*19.6%</f>
        <v>0</v>
      </c>
      <c r="E16" s="10">
        <f>ROUND(D16,0)</f>
        <v>0</v>
      </c>
    </row>
    <row r="17" spans="2:5" ht="15.75">
      <c r="B17" s="11" t="s">
        <v>12</v>
      </c>
      <c r="C17" s="15">
        <v>12000</v>
      </c>
      <c r="D17" s="31">
        <f>C17*19.6%</f>
        <v>2352</v>
      </c>
      <c r="E17" s="32">
        <f>ROUND(D17,0)</f>
        <v>2352</v>
      </c>
    </row>
    <row r="18" spans="2:5" ht="15.75">
      <c r="B18" s="33" t="s">
        <v>16</v>
      </c>
      <c r="C18" s="18"/>
      <c r="D18" s="29"/>
      <c r="E18" s="34">
        <f>SUM(E16:E17)</f>
        <v>2352</v>
      </c>
    </row>
    <row r="19" spans="2:5" ht="4.5" customHeight="1">
      <c r="B19" s="28"/>
      <c r="C19" s="29"/>
      <c r="D19" s="29"/>
      <c r="E19" s="27"/>
    </row>
    <row r="20" spans="2:5" ht="15.75">
      <c r="B20" s="35" t="s">
        <v>13</v>
      </c>
      <c r="C20" s="22"/>
      <c r="D20" s="29"/>
      <c r="E20" s="36"/>
    </row>
    <row r="21" spans="2:5" ht="4.5" customHeight="1">
      <c r="B21" s="28"/>
      <c r="C21" s="29"/>
      <c r="D21" s="29"/>
      <c r="E21" s="27"/>
    </row>
    <row r="22" spans="2:5" ht="15.75">
      <c r="B22" s="33" t="s">
        <v>17</v>
      </c>
      <c r="C22" s="22"/>
      <c r="D22" s="29"/>
      <c r="E22" s="34">
        <f>E14+E18+E20</f>
        <v>14112</v>
      </c>
    </row>
    <row r="23" spans="2:5" ht="4.5" customHeight="1">
      <c r="B23" s="25"/>
      <c r="C23" s="26"/>
      <c r="D23" s="26"/>
      <c r="E23" s="27"/>
    </row>
    <row r="24" spans="2:5" ht="4.5" customHeight="1">
      <c r="B24" s="28"/>
      <c r="C24" s="29"/>
      <c r="D24" s="29"/>
      <c r="E24" s="27"/>
    </row>
    <row r="25" spans="2:5" ht="15.75">
      <c r="B25" s="37" t="s">
        <v>18</v>
      </c>
      <c r="C25" s="38"/>
      <c r="D25" s="38"/>
      <c r="E25" s="39">
        <f>IF(E8&gt;E22,E8-E22,0)</f>
        <v>7840</v>
      </c>
    </row>
    <row r="26" spans="2:5" ht="4.5" customHeight="1">
      <c r="B26" s="40"/>
      <c r="C26" s="38"/>
      <c r="D26" s="38"/>
      <c r="E26" s="41"/>
    </row>
    <row r="27" spans="2:5" ht="16.5" thickBot="1">
      <c r="B27" s="42" t="s">
        <v>19</v>
      </c>
      <c r="C27" s="43"/>
      <c r="D27" s="43"/>
      <c r="E27" s="44">
        <f>IF(E22&gt;E8,E22-E8,0)</f>
        <v>0</v>
      </c>
    </row>
  </sheetData>
  <sheetProtection sheet="1" objects="1" scenarios="1"/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2006-08-08T15:02:27Z</dcterms:created>
  <dcterms:modified xsi:type="dcterms:W3CDTF">2006-08-08T19:02:46Z</dcterms:modified>
  <cp:category/>
  <cp:version/>
  <cp:contentType/>
  <cp:contentStatus/>
</cp:coreProperties>
</file>