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 - Année N" sheetId="2" r:id="rId2"/>
    <sheet name="Travail 1 - Année N+1" sheetId="3" r:id="rId3"/>
    <sheet name="Travail 2" sheetId="4" r:id="rId4"/>
    <sheet name="Travail 3" sheetId="5" r:id="rId5"/>
  </sheets>
  <definedNames>
    <definedName name="Comptes">'Plan comptable'!$A:$B</definedName>
  </definedNames>
  <calcPr fullCalcOnLoad="1"/>
</workbook>
</file>

<file path=xl/comments2.xml><?xml version="1.0" encoding="utf-8"?>
<comments xmlns="http://schemas.openxmlformats.org/spreadsheetml/2006/main">
  <authors>
    <author>Carlos JANUARIO</author>
  </authors>
  <commentList>
    <comment ref="F6" authorId="0">
      <text>
        <r>
          <rPr>
            <b/>
            <sz val="10"/>
            <rFont val="Times New Roman"/>
            <family val="1"/>
          </rPr>
          <t>29 000 x 50 % = 14 500 €.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G8" authorId="0">
      <text>
        <r>
          <rPr>
            <b/>
            <sz val="10"/>
            <rFont val="Times New Roman"/>
            <family val="1"/>
          </rPr>
          <t>76 000 x 12 % = 9 120 €.</t>
        </r>
      </text>
    </comment>
    <comment ref="F9" authorId="0">
      <text>
        <r>
          <rPr>
            <b/>
            <sz val="10"/>
            <rFont val="Times New Roman"/>
            <family val="1"/>
          </rPr>
          <t>32 000 x 50 % = 16 000 €.</t>
        </r>
      </text>
    </comment>
  </commentList>
</comments>
</file>

<file path=xl/sharedStrings.xml><?xml version="1.0" encoding="utf-8"?>
<sst xmlns="http://schemas.openxmlformats.org/spreadsheetml/2006/main" count="1058" uniqueCount="870">
  <si>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</si>
  <si>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</si>
  <si>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</si>
  <si>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</si>
  <si>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</si>
  <si>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</si>
  <si>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</si>
  <si>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</si>
  <si>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</si>
  <si>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</si>
  <si>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</si>
  <si>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</si>
  <si>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</si>
  <si>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</si>
  <si>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</si>
  <si>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</si>
  <si>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</si>
  <si>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</si>
  <si>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</si>
  <si>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</si>
  <si>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</si>
  <si>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</si>
  <si>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</si>
  <si>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</si>
  <si>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</si>
  <si>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</si>
  <si>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</si>
  <si>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</si>
  <si>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</si>
  <si>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</si>
  <si>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</si>
  <si>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</si>
  <si>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</si>
  <si>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</si>
  <si>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</si>
  <si>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</si>
  <si>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</si>
  <si>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</si>
  <si>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</si>
  <si>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</si>
  <si>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</si>
  <si>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</si>
  <si>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</si>
  <si>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</si>
  <si>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</si>
  <si>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</si>
  <si>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</si>
  <si>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</si>
  <si>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</si>
  <si>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</si>
  <si>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</si>
  <si>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</si>
  <si>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</si>
  <si>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</si>
  <si>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</si>
  <si>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</si>
  <si>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</si>
  <si>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</si>
  <si>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</si>
  <si>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</si>
  <si>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</si>
  <si>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</si>
  <si>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</si>
  <si>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</si>
  <si>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</si>
  <si>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</si>
  <si>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</si>
  <si>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</si>
  <si>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</si>
  <si>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</si>
  <si>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</si>
  <si>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</si>
  <si>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</si>
  <si>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</si>
  <si>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</si>
  <si>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</si>
  <si>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</si>
  <si>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</si>
  <si>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</si>
  <si>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</si>
  <si>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</si>
  <si>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</si>
  <si>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</si>
  <si>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</si>
  <si>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</si>
  <si>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</si>
  <si>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</si>
  <si>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</si>
  <si>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</si>
  <si>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</si>
  <si>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</si>
  <si>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</si>
  <si>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</si>
  <si>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</si>
  <si>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</si>
  <si>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</si>
  <si>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</si>
  <si>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</si>
  <si>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</si>
  <si>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</si>
  <si>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</si>
  <si>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</si>
  <si>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</si>
  <si>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</si>
  <si>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</si>
  <si>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</si>
  <si>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</si>
  <si>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</si>
  <si>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</si>
  <si>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</si>
  <si>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</si>
  <si>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</si>
  <si>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</si>
  <si>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</si>
  <si>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</si>
  <si>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</si>
  <si>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</si>
  <si>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</si>
  <si>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</si>
  <si>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</si>
  <si>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</si>
  <si>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</si>
  <si>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</si>
  <si>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</si>
  <si>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</si>
  <si>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</si>
  <si>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</si>
  <si>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</si>
  <si>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</si>
  <si>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</si>
  <si>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</si>
  <si>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</si>
  <si>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</si>
  <si>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</si>
  <si>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</si>
  <si>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</si>
  <si>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</si>
  <si>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</si>
  <si>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</si>
  <si>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</si>
  <si>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</si>
  <si>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</si>
  <si>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</si>
  <si>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</si>
  <si>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</si>
  <si>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</si>
  <si>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</si>
  <si>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</si>
  <si>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</si>
  <si>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</si>
  <si>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</si>
  <si>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</si>
  <si>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</si>
  <si>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</si>
  <si>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</si>
  <si>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</si>
  <si>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</si>
  <si>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</si>
  <si>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</si>
  <si>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</si>
  <si>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</si>
  <si>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</si>
  <si>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</si>
  <si>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</si>
  <si>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</si>
  <si>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</si>
  <si>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</si>
  <si>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</si>
  <si>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</si>
  <si>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</si>
  <si>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</si>
  <si>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</si>
  <si>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</si>
  <si>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</si>
  <si>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</si>
  <si>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</si>
  <si>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</si>
  <si>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</si>
  <si>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</si>
  <si>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</si>
  <si>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</si>
  <si>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</si>
  <si>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</si>
  <si>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</si>
  <si>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</si>
  <si>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</si>
  <si>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</si>
  <si>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</si>
  <si>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</si>
  <si>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</si>
  <si>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</si>
  <si>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</si>
  <si>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</si>
  <si>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</si>
  <si>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</si>
  <si>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</si>
  <si>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</si>
  <si>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</si>
  <si>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</si>
  <si>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</si>
  <si>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</si>
  <si>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</si>
  <si>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</si>
  <si>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</si>
  <si>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</si>
  <si>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</si>
  <si>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</si>
  <si>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</si>
  <si>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</si>
  <si>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</si>
  <si>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</si>
  <si>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</si>
  <si>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</si>
  <si>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</si>
  <si>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</si>
  <si>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</si>
  <si>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</si>
  <si>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</si>
  <si>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</si>
  <si>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</si>
  <si>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</si>
  <si>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</si>
  <si>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</si>
  <si>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</si>
  <si>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</si>
  <si>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</si>
  <si>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</si>
  <si>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</si>
  <si>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</si>
  <si>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</si>
  <si>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</si>
  <si>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</si>
  <si>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</si>
  <si>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</si>
  <si>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</si>
  <si>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</si>
  <si>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</si>
  <si>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</si>
  <si>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</si>
  <si>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</si>
  <si>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</si>
  <si>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</si>
  <si>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</si>
  <si>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</si>
  <si>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</si>
  <si>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</si>
  <si>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</si>
  <si>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</si>
  <si>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</si>
  <si>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</si>
  <si>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</si>
  <si>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</si>
  <si>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</si>
  <si>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</si>
  <si>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</si>
  <si>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</si>
  <si>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</si>
  <si>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</si>
  <si>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</si>
  <si>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</si>
  <si>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</si>
  <si>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</si>
  <si>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</si>
  <si>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</si>
  <si>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</si>
  <si>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</si>
  <si>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</si>
  <si>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</si>
  <si>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</si>
  <si>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</si>
  <si>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</si>
  <si>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</si>
  <si>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</si>
  <si>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</si>
  <si>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</si>
  <si>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</si>
  <si>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</si>
  <si>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</si>
  <si>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</si>
  <si>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</si>
  <si>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</si>
  <si>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</si>
  <si>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</si>
  <si>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</si>
  <si>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</si>
  <si>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</si>
  <si>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</si>
  <si>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</si>
  <si>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</si>
  <si>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</si>
  <si>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</si>
  <si>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</si>
  <si>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</si>
  <si>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</si>
  <si>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</si>
  <si>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</si>
  <si>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</si>
  <si>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</si>
  <si>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</si>
  <si>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</si>
  <si>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</si>
  <si>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</si>
  <si>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</si>
  <si>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</si>
  <si>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</si>
  <si>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</si>
  <si>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</si>
  <si>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</si>
  <si>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</si>
  <si>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</si>
  <si>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</si>
  <si>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</si>
  <si>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</si>
  <si>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</si>
  <si>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</si>
  <si>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</si>
  <si>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</si>
  <si>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</si>
  <si>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</si>
  <si>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</si>
  <si>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</si>
  <si>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</si>
  <si>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</si>
  <si>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</si>
  <si>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</si>
  <si>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</si>
  <si>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</si>
  <si>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</si>
  <si>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</si>
  <si>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</si>
  <si>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</si>
  <si>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</si>
  <si>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</si>
  <si>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</si>
  <si>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</si>
  <si>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</si>
  <si>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</si>
  <si>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</si>
  <si>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</si>
  <si>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</si>
  <si>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</si>
  <si>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</si>
  <si>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</si>
  <si>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</si>
  <si>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</si>
  <si>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</si>
  <si>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</si>
  <si>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</si>
  <si>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</si>
  <si>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</si>
  <si>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</si>
  <si>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</si>
  <si>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</si>
  <si>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</si>
  <si>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</si>
  <si>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</si>
  <si>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</si>
  <si>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</si>
  <si>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</si>
  <si>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</si>
  <si>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</si>
  <si>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</si>
  <si>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</si>
  <si>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</si>
  <si>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</si>
  <si>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</si>
  <si>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</si>
  <si>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</si>
  <si>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</si>
  <si>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</si>
  <si>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</si>
  <si>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</si>
  <si>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</si>
  <si>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</si>
  <si>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</si>
  <si>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</si>
  <si>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</si>
  <si>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</si>
  <si>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</si>
  <si>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</si>
  <si>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</si>
  <si>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</si>
  <si>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</si>
  <si>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</si>
  <si>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</si>
  <si>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</si>
  <si>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</si>
  <si>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</si>
  <si>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</si>
  <si>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</si>
  <si>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</si>
  <si>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</si>
  <si>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</si>
  <si>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</si>
  <si>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</si>
  <si>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</si>
  <si>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</si>
  <si>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</si>
  <si>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</si>
  <si>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</si>
  <si>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</si>
  <si>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</si>
  <si>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</si>
  <si>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</si>
  <si>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</si>
  <si>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</si>
  <si>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</si>
  <si>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</si>
  <si>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</si>
  <si>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</si>
  <si>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</si>
  <si>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</si>
  <si>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</si>
  <si>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</si>
  <si>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</si>
  <si>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</si>
  <si>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</si>
  <si>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</si>
  <si>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</si>
  <si>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</si>
  <si>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</si>
  <si>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</si>
  <si>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</si>
  <si>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</si>
  <si>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</si>
  <si>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</si>
  <si>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</si>
  <si>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</si>
  <si>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</si>
  <si>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</si>
  <si>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</si>
  <si>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</si>
  <si>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</si>
  <si>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</si>
  <si>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</si>
  <si>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</si>
  <si>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</si>
  <si>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</si>
  <si>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</si>
  <si>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</si>
  <si>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</si>
  <si>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</si>
  <si>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</si>
  <si>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</si>
  <si>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</si>
  <si>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</si>
  <si>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</si>
  <si>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</si>
  <si>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</si>
  <si>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</si>
  <si>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</si>
  <si>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</si>
  <si>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</si>
  <si>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</si>
  <si>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</si>
  <si>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</si>
  <si>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</si>
  <si>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</si>
  <si>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</si>
  <si>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</si>
  <si>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</si>
  <si>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</si>
  <si>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</si>
  <si>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</si>
  <si>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</si>
  <si>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</si>
  <si>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</si>
  <si>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</si>
  <si>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</si>
  <si>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</si>
  <si>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</si>
  <si>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</si>
  <si>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</si>
  <si>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</si>
  <si>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</si>
  <si>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</si>
  <si>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</si>
  <si>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</si>
  <si>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</si>
  <si>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</si>
  <si>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</si>
  <si>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</si>
  <si>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</si>
  <si>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</si>
  <si>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</si>
  <si>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</si>
  <si>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</si>
  <si>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</si>
  <si>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</si>
  <si>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</si>
  <si>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</si>
  <si>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</si>
  <si>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</si>
  <si>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</si>
  <si>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</si>
  <si>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</si>
  <si>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</si>
  <si>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</si>
  <si>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</si>
  <si>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</si>
  <si>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</si>
  <si>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</si>
  <si>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</si>
  <si>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</si>
  <si>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</si>
  <si>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</si>
  <si>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</si>
  <si>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</si>
  <si>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</si>
  <si>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</si>
  <si>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</si>
  <si>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</si>
  <si>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</si>
  <si>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</si>
  <si>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</si>
  <si>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</si>
  <si>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</si>
  <si>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</si>
  <si>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</si>
  <si>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</si>
  <si>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</si>
  <si>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</si>
  <si>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</si>
  <si>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</si>
  <si>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</si>
  <si>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</si>
  <si>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</si>
  <si>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</si>
  <si>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</si>
  <si>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</si>
  <si>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</si>
  <si>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</si>
  <si>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</si>
  <si>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</si>
  <si>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</si>
  <si>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</si>
  <si>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</si>
  <si>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</si>
  <si>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</si>
  <si>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</si>
  <si>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</si>
  <si>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</si>
  <si>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</si>
  <si>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</si>
  <si>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</si>
  <si>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</si>
  <si>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</si>
  <si>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</si>
  <si>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</si>
  <si>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</si>
  <si>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</si>
  <si>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</si>
  <si>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</si>
  <si>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</si>
  <si>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</si>
  <si>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</si>
  <si>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</si>
  <si>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</si>
  <si>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</si>
  <si>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</si>
  <si>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</si>
  <si>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</si>
  <si>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</si>
  <si>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</si>
  <si>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</si>
  <si>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</si>
  <si>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</si>
  <si>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</si>
  <si>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</si>
  <si>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</si>
  <si>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</si>
  <si>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</si>
  <si>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</si>
  <si>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</si>
  <si>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</si>
  <si>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</si>
  <si>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</si>
  <si>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</si>
  <si>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</si>
  <si>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</si>
  <si>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</si>
  <si>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</si>
  <si>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</si>
  <si>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</si>
  <si>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</si>
  <si>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</si>
  <si>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</si>
  <si>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</si>
  <si>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</si>
  <si>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</si>
  <si>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</si>
  <si>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</si>
  <si>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</si>
  <si>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</si>
  <si>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</si>
  <si>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</si>
  <si>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</si>
  <si>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</si>
  <si>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</si>
  <si>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</si>
  <si>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</si>
  <si>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</si>
  <si>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</si>
  <si>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</si>
  <si>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</si>
  <si>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</si>
  <si>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</si>
  <si>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</si>
  <si>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</si>
  <si>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</si>
  <si>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</si>
  <si>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</si>
  <si>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</si>
  <si>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</si>
  <si>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</si>
  <si>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</si>
  <si>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</si>
  <si>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</si>
  <si>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</si>
  <si>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</si>
  <si>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</si>
  <si>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</si>
  <si>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</si>
  <si>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</si>
  <si>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</si>
  <si>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</si>
  <si>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</si>
  <si>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</si>
  <si>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</si>
  <si>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</si>
  <si>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</si>
  <si>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</si>
  <si>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</si>
  <si>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</si>
  <si>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</si>
  <si>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</si>
  <si>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</si>
  <si>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</si>
  <si>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</si>
  <si>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</si>
  <si>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</si>
  <si>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</si>
  <si>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</si>
  <si>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</si>
  <si>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</si>
  <si>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</si>
  <si>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</si>
  <si>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</si>
  <si>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</si>
  <si>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</si>
  <si>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</si>
  <si>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</si>
  <si>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</si>
  <si>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</si>
  <si>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</si>
  <si>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</si>
  <si>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</si>
  <si>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</si>
  <si>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</si>
  <si>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</si>
  <si>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</si>
  <si>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</si>
  <si>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</si>
  <si>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</si>
  <si>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</si>
  <si>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</si>
  <si>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</si>
  <si>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</si>
  <si>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</si>
  <si>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</si>
  <si>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</si>
  <si>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</si>
  <si>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</si>
  <si>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</si>
  <si>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</si>
  <si>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</si>
  <si>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</si>
  <si>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</si>
  <si>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</si>
  <si>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</si>
  <si>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</si>
  <si>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</si>
  <si>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</si>
  <si>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</si>
  <si>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</si>
  <si>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</si>
  <si>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</si>
  <si>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</si>
  <si>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</si>
  <si>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</si>
  <si>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</si>
  <si>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</si>
  <si>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</si>
  <si>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</si>
  <si>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</si>
  <si>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</si>
  <si>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</si>
  <si>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</si>
  <si>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</si>
  <si>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</si>
  <si>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</si>
  <si>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</si>
  <si>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</si>
  <si>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</si>
  <si>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</si>
  <si>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</si>
  <si>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</si>
  <si>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</si>
  <si>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</si>
  <si>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</si>
  <si>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</si>
  <si>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</si>
  <si>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</si>
  <si>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</si>
  <si>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</si>
  <si>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</si>
  <si>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</si>
  <si>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</si>
  <si>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</si>
  <si>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</si>
  <si>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</si>
  <si>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</si>
  <si>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</si>
  <si>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</si>
  <si>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</si>
  <si>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</si>
  <si>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</si>
  <si>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</si>
  <si>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</si>
  <si>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</si>
  <si>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</si>
  <si>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</si>
  <si>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</si>
  <si>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</si>
  <si>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</si>
  <si>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</si>
  <si>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</si>
  <si>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</si>
  <si>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</si>
  <si>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</si>
  <si>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</si>
  <si>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</si>
  <si>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</si>
  <si>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</si>
  <si>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</si>
  <si>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</si>
  <si>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</si>
  <si>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</si>
  <si>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</si>
  <si>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</si>
  <si>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</si>
  <si>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</si>
  <si>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</si>
  <si>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</si>
  <si>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</si>
  <si>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</si>
  <si>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</si>
  <si>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</si>
  <si>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</si>
  <si>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</si>
  <si>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</si>
  <si>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</si>
  <si>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</si>
  <si>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</si>
  <si>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</si>
  <si>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</si>
  <si>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</si>
  <si>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</si>
  <si>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</si>
  <si>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</si>
  <si>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</si>
  <si>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</si>
  <si>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</si>
  <si>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</si>
  <si>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</si>
  <si>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</si>
  <si>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</si>
  <si>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</si>
  <si>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</si>
  <si>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</si>
  <si>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</si>
  <si>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</si>
  <si>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</si>
  <si>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</si>
  <si>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</si>
  <si>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</si>
  <si>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</si>
  <si>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</si>
  <si>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</si>
  <si>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</si>
  <si>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</si>
  <si>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</si>
  <si>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</si>
  <si>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</si>
  <si>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</si>
  <si>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</si>
  <si>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</si>
  <si>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</si>
  <si>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</si>
  <si>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</si>
  <si>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</si>
  <si>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</si>
  <si>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</si>
  <si>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</si>
  <si>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</si>
  <si>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</si>
  <si>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</si>
  <si>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</si>
  <si>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</si>
  <si>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</si>
  <si>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</si>
  <si>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</si>
  <si>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</si>
  <si>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</si>
  <si>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</si>
  <si>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</si>
  <si>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</si>
  <si>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</si>
  <si>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</si>
  <si>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</si>
  <si>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</si>
  <si>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</si>
  <si>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</si>
  <si>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</si>
  <si>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</si>
  <si>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</si>
  <si>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</si>
  <si>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</si>
  <si>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</si>
  <si>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</si>
  <si>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</si>
  <si>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</si>
  <si>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Bordereau de saisie - Journal unique Année N - SA MECHAIN</t>
  </si>
  <si>
    <t>Bordereau de saisie - Journal unique Année N+1 - SA MECHAIN</t>
  </si>
  <si>
    <t>Provision pour investissement (calculée sur la participation supplémentaire de N-1)</t>
  </si>
  <si>
    <t>Participation de l'exercice</t>
  </si>
  <si>
    <t>Provision pour investissement (calculée sur la participation supplémentaire de N)</t>
  </si>
  <si>
    <t>Reprise de Provision pour investissement sur participation de N-6 constituée en N-5</t>
  </si>
  <si>
    <t>Reprise de Provision pour investissement sur participation de N-5 constituée en N-4</t>
  </si>
  <si>
    <t>Constitution de la résreve spéciale de participation</t>
  </si>
  <si>
    <t>Affectation de la réserve spéciale de participation et prélèvements sociaux</t>
  </si>
  <si>
    <t>1424 Provisions Pour Investissement</t>
  </si>
  <si>
    <t>Dates</t>
  </si>
  <si>
    <t>Solde</t>
  </si>
  <si>
    <t>Dotations à la provision pour investissement au titre de la participation de l’exercice N – 6</t>
  </si>
  <si>
    <t>Dotations à la provision pour investissement au titre de la participation de l’exercice N – 5</t>
  </si>
  <si>
    <t xml:space="preserve">Dotations à la provision pour investissement au titre de la participation de l’exercice N – 4 </t>
  </si>
  <si>
    <t>Dotations à la provision pour investissement au titre de la participation de l’exercice N – 3</t>
  </si>
  <si>
    <t>Dotations à la provision pour investissement au titre de la participation de l’exercice N – 2</t>
  </si>
  <si>
    <t>N-5</t>
  </si>
  <si>
    <t>N-4</t>
  </si>
  <si>
    <t>N-3</t>
  </si>
  <si>
    <t>N-2</t>
  </si>
  <si>
    <t>N-1</t>
  </si>
  <si>
    <t>Dotations à la provision pour investissement au titre de la participation de l’exercice N – 1</t>
  </si>
  <si>
    <t>Reprise de la provision pour investissement de N-5</t>
  </si>
  <si>
    <t>Dotations à la provision pour investissement au titre de la participation de l’exercice N</t>
  </si>
  <si>
    <t>Reprise de la provision pour investissement de N-4</t>
  </si>
  <si>
    <t>Extrait du Grand Livre - Société MECHAIN</t>
  </si>
  <si>
    <t>Extraits des documents de synthèse - Société MECHAIN</t>
  </si>
  <si>
    <t>Extrait du tableau de résultat au 31/12/N+1</t>
  </si>
  <si>
    <t>Montants</t>
  </si>
  <si>
    <t>Charges exceptionnelles :</t>
  </si>
  <si>
    <t xml:space="preserve">Produits exceptionnels : </t>
  </si>
  <si>
    <t>Dotations aux provisions réglementées</t>
  </si>
  <si>
    <t>Reprises de provisions réglementées</t>
  </si>
  <si>
    <t>Extrait du bilan au 31/12/N+1</t>
  </si>
  <si>
    <t>Passif</t>
  </si>
  <si>
    <t>Provisions réglementées :</t>
  </si>
  <si>
    <t>Provisions pour investissement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</si>
</sst>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6E3B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/>
      <protection/>
    </xf>
    <xf numFmtId="0" fontId="3" fillId="10" borderId="20" xfId="0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center" wrapText="1"/>
      <protection/>
    </xf>
    <xf numFmtId="4" fontId="3" fillId="10" borderId="21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/>
      <protection/>
    </xf>
    <xf numFmtId="165" fontId="3" fillId="10" borderId="22" xfId="0" applyNumberFormat="1" applyFont="1" applyFill="1" applyBorder="1" applyAlignment="1" applyProtection="1">
      <alignment horizontal="center"/>
      <protection/>
    </xf>
    <xf numFmtId="168" fontId="1" fillId="0" borderId="23" xfId="0" applyNumberFormat="1" applyFont="1" applyFill="1" applyBorder="1" applyAlignment="1" applyProtection="1">
      <alignment horizontal="center"/>
      <protection/>
    </xf>
    <xf numFmtId="165" fontId="1" fillId="0" borderId="24" xfId="0" applyNumberFormat="1" applyFont="1" applyFill="1" applyBorder="1" applyAlignment="1" applyProtection="1">
      <alignment horizontal="center" vertical="top"/>
      <protection/>
    </xf>
    <xf numFmtId="168" fontId="1" fillId="0" borderId="25" xfId="0" applyNumberFormat="1" applyFont="1" applyFill="1" applyBorder="1" applyAlignment="1" applyProtection="1">
      <alignment horizontal="center"/>
      <protection/>
    </xf>
    <xf numFmtId="165" fontId="1" fillId="0" borderId="25" xfId="0" applyNumberFormat="1" applyFont="1" applyFill="1" applyBorder="1" applyAlignment="1" applyProtection="1">
      <alignment horizontal="center" vertical="top"/>
      <protection/>
    </xf>
    <xf numFmtId="165" fontId="1" fillId="8" borderId="26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" fillId="46" borderId="2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46" borderId="23" xfId="0" applyFont="1" applyFill="1" applyBorder="1" applyAlignment="1">
      <alignment horizontal="center" wrapText="1"/>
    </xf>
    <xf numFmtId="0" fontId="3" fillId="46" borderId="28" xfId="0" applyFont="1" applyFill="1" applyBorder="1" applyAlignment="1">
      <alignment horizontal="center" wrapText="1"/>
    </xf>
    <xf numFmtId="16" fontId="1" fillId="0" borderId="23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16" borderId="2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65" fontId="3" fillId="15" borderId="30" xfId="0" applyNumberFormat="1" applyFont="1" applyFill="1" applyBorder="1" applyAlignment="1" applyProtection="1">
      <alignment horizontal="center"/>
      <protection/>
    </xf>
    <xf numFmtId="165" fontId="3" fillId="15" borderId="31" xfId="0" applyNumberFormat="1" applyFont="1" applyFill="1" applyBorder="1" applyAlignment="1" applyProtection="1">
      <alignment horizontal="center"/>
      <protection/>
    </xf>
    <xf numFmtId="165" fontId="3" fillId="15" borderId="32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3" fillId="47" borderId="22" xfId="0" applyFont="1" applyFill="1" applyBorder="1" applyAlignment="1">
      <alignment horizontal="center" wrapText="1"/>
    </xf>
    <xf numFmtId="0" fontId="3" fillId="47" borderId="20" xfId="0" applyFont="1" applyFill="1" applyBorder="1" applyAlignment="1">
      <alignment horizontal="center" wrapText="1"/>
    </xf>
    <xf numFmtId="0" fontId="3" fillId="47" borderId="21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0" fontId="3" fillId="15" borderId="41" xfId="0" applyFont="1" applyFill="1" applyBorder="1" applyAlignment="1">
      <alignment horizontal="center"/>
    </xf>
    <xf numFmtId="0" fontId="3" fillId="15" borderId="42" xfId="0" applyFont="1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vertical="center" wrapText="1"/>
    </xf>
    <xf numFmtId="4" fontId="1" fillId="0" borderId="4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3" fillId="8" borderId="27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794">
      <selection activeCell="B827" sqref="B827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820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818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822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614</v>
      </c>
    </row>
    <row r="119" spans="1:2" ht="15.75">
      <c r="A119" s="13">
        <v>16887</v>
      </c>
      <c r="B119" s="3" t="s">
        <v>615</v>
      </c>
    </row>
    <row r="120" spans="1:2" ht="15.75">
      <c r="A120" s="13">
        <v>16888</v>
      </c>
      <c r="B120" s="3" t="s">
        <v>616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640</v>
      </c>
    </row>
    <row r="123" spans="1:2" ht="15.75">
      <c r="A123" s="10">
        <v>171</v>
      </c>
      <c r="B123" s="2" t="s">
        <v>641</v>
      </c>
    </row>
    <row r="124" spans="1:2" ht="15.75">
      <c r="A124" s="10">
        <v>174</v>
      </c>
      <c r="B124" s="2" t="s">
        <v>642</v>
      </c>
    </row>
    <row r="125" spans="1:2" ht="15.75">
      <c r="A125" s="10">
        <v>178</v>
      </c>
      <c r="B125" s="2" t="s">
        <v>643</v>
      </c>
    </row>
    <row r="126" spans="1:2" ht="15.75">
      <c r="A126" s="12">
        <v>1781</v>
      </c>
      <c r="B126" s="3" t="s">
        <v>644</v>
      </c>
    </row>
    <row r="127" spans="1:2" ht="15.75">
      <c r="A127" s="12">
        <v>1788</v>
      </c>
      <c r="B127" s="3" t="s">
        <v>645</v>
      </c>
    </row>
    <row r="128" spans="1:2" ht="15.75">
      <c r="A128" s="8">
        <v>18</v>
      </c>
      <c r="B128" s="9" t="s">
        <v>646</v>
      </c>
    </row>
    <row r="129" spans="1:2" s="3" customFormat="1" ht="15.75">
      <c r="A129" s="11">
        <v>181</v>
      </c>
      <c r="B129" s="3" t="s">
        <v>647</v>
      </c>
    </row>
    <row r="130" spans="1:2" ht="15.75">
      <c r="A130" s="11">
        <v>186</v>
      </c>
      <c r="B130" s="3" t="s">
        <v>648</v>
      </c>
    </row>
    <row r="131" spans="1:2" ht="15.75">
      <c r="A131" s="11">
        <v>187</v>
      </c>
      <c r="B131" s="3" t="s">
        <v>649</v>
      </c>
    </row>
    <row r="132" spans="1:2" ht="15.75">
      <c r="A132" s="11">
        <v>188</v>
      </c>
      <c r="B132" s="3" t="s">
        <v>650</v>
      </c>
    </row>
    <row r="133" spans="1:2" ht="15.75">
      <c r="A133" s="19">
        <v>2</v>
      </c>
      <c r="B133" s="20" t="s">
        <v>651</v>
      </c>
    </row>
    <row r="134" spans="1:2" ht="15.75">
      <c r="A134" s="23">
        <v>20</v>
      </c>
      <c r="B134" s="22" t="s">
        <v>664</v>
      </c>
    </row>
    <row r="135" spans="1:2" s="5" customFormat="1" ht="15.75">
      <c r="A135" s="14">
        <v>201</v>
      </c>
      <c r="B135" s="5" t="s">
        <v>652</v>
      </c>
    </row>
    <row r="136" spans="1:2" s="3" customFormat="1" ht="15.75">
      <c r="A136" s="12">
        <v>2011</v>
      </c>
      <c r="B136" s="3" t="s">
        <v>653</v>
      </c>
    </row>
    <row r="137" spans="1:2" s="3" customFormat="1" ht="15.75">
      <c r="A137" s="12">
        <v>2012</v>
      </c>
      <c r="B137" s="3" t="s">
        <v>654</v>
      </c>
    </row>
    <row r="138" spans="1:2" s="3" customFormat="1" ht="15.75">
      <c r="A138" s="13">
        <v>20121</v>
      </c>
      <c r="B138" s="3" t="s">
        <v>655</v>
      </c>
    </row>
    <row r="139" spans="1:2" s="3" customFormat="1" ht="15.75">
      <c r="A139" s="13">
        <v>20122</v>
      </c>
      <c r="B139" s="3" t="s">
        <v>656</v>
      </c>
    </row>
    <row r="140" spans="1:2" s="3" customFormat="1" ht="15.75">
      <c r="A140" s="12">
        <v>2013</v>
      </c>
      <c r="B140" s="3" t="s">
        <v>657</v>
      </c>
    </row>
    <row r="141" spans="1:2" ht="15.75">
      <c r="A141" s="24">
        <v>203</v>
      </c>
      <c r="B141" s="2" t="s">
        <v>658</v>
      </c>
    </row>
    <row r="142" spans="1:2" ht="15.75">
      <c r="A142" s="10">
        <v>205</v>
      </c>
      <c r="B142" s="2" t="s">
        <v>659</v>
      </c>
    </row>
    <row r="143" spans="1:2" s="5" customFormat="1" ht="15.75">
      <c r="A143" s="14">
        <v>206</v>
      </c>
      <c r="B143" s="5" t="s">
        <v>660</v>
      </c>
    </row>
    <row r="144" spans="1:2" s="5" customFormat="1" ht="15.75">
      <c r="A144" s="14">
        <v>207</v>
      </c>
      <c r="B144" s="5" t="s">
        <v>661</v>
      </c>
    </row>
    <row r="145" spans="1:2" s="5" customFormat="1" ht="15.75">
      <c r="A145" s="14">
        <v>208</v>
      </c>
      <c r="B145" s="5" t="s">
        <v>662</v>
      </c>
    </row>
    <row r="146" spans="1:2" ht="15.75">
      <c r="A146" s="23">
        <v>21</v>
      </c>
      <c r="B146" s="22" t="s">
        <v>663</v>
      </c>
    </row>
    <row r="147" spans="1:2" s="26" customFormat="1" ht="15.75">
      <c r="A147" s="27">
        <v>211</v>
      </c>
      <c r="B147" s="26" t="s">
        <v>665</v>
      </c>
    </row>
    <row r="148" spans="1:2" s="26" customFormat="1" ht="15.75">
      <c r="A148" s="28">
        <v>2111</v>
      </c>
      <c r="B148" s="26" t="s">
        <v>666</v>
      </c>
    </row>
    <row r="149" spans="1:2" s="26" customFormat="1" ht="15.75">
      <c r="A149" s="28">
        <v>2112</v>
      </c>
      <c r="B149" s="26" t="s">
        <v>667</v>
      </c>
    </row>
    <row r="150" spans="1:2" s="26" customFormat="1" ht="15.75">
      <c r="A150" s="28">
        <v>2113</v>
      </c>
      <c r="B150" s="26" t="s">
        <v>668</v>
      </c>
    </row>
    <row r="151" spans="1:2" s="26" customFormat="1" ht="15.75">
      <c r="A151" s="28">
        <v>2114</v>
      </c>
      <c r="B151" s="26" t="s">
        <v>669</v>
      </c>
    </row>
    <row r="152" spans="1:2" s="30" customFormat="1" ht="15.75">
      <c r="A152" s="29">
        <v>21141</v>
      </c>
      <c r="B152" s="30" t="s">
        <v>670</v>
      </c>
    </row>
    <row r="153" spans="1:2" s="26" customFormat="1" ht="15.75">
      <c r="A153" s="28">
        <v>2115</v>
      </c>
      <c r="B153" s="26" t="s">
        <v>671</v>
      </c>
    </row>
    <row r="154" spans="1:2" s="30" customFormat="1" ht="15.75">
      <c r="A154" s="31">
        <v>21151</v>
      </c>
      <c r="B154" s="30" t="s">
        <v>672</v>
      </c>
    </row>
    <row r="155" spans="1:2" s="26" customFormat="1" ht="15.75">
      <c r="A155" s="31">
        <v>21155</v>
      </c>
      <c r="B155" s="30" t="s">
        <v>673</v>
      </c>
    </row>
    <row r="156" spans="1:2" s="26" customFormat="1" ht="15.75">
      <c r="A156" s="31">
        <v>21158</v>
      </c>
      <c r="B156" s="30" t="s">
        <v>674</v>
      </c>
    </row>
    <row r="157" spans="1:2" s="26" customFormat="1" ht="15.75">
      <c r="A157" s="29">
        <v>211581</v>
      </c>
      <c r="B157" s="30" t="s">
        <v>675</v>
      </c>
    </row>
    <row r="158" spans="1:2" s="26" customFormat="1" ht="15.75">
      <c r="A158" s="29">
        <v>211588</v>
      </c>
      <c r="B158" s="30" t="s">
        <v>676</v>
      </c>
    </row>
    <row r="159" spans="1:2" s="26" customFormat="1" ht="15.75">
      <c r="A159" s="28">
        <v>2116</v>
      </c>
      <c r="B159" s="26" t="s">
        <v>677</v>
      </c>
    </row>
    <row r="160" spans="1:2" s="26" customFormat="1" ht="15.75">
      <c r="A160" s="27">
        <v>212</v>
      </c>
      <c r="B160" s="26" t="s">
        <v>678</v>
      </c>
    </row>
    <row r="161" spans="1:2" s="26" customFormat="1" ht="15.75">
      <c r="A161" s="27">
        <v>213</v>
      </c>
      <c r="B161" s="26" t="s">
        <v>679</v>
      </c>
    </row>
    <row r="162" spans="1:2" s="26" customFormat="1" ht="15.75">
      <c r="A162" s="28">
        <v>2131</v>
      </c>
      <c r="B162" s="26" t="s">
        <v>680</v>
      </c>
    </row>
    <row r="163" spans="1:2" s="30" customFormat="1" ht="15.75">
      <c r="A163" s="29">
        <v>21311</v>
      </c>
      <c r="B163" s="30" t="s">
        <v>672</v>
      </c>
    </row>
    <row r="164" spans="1:2" s="26" customFormat="1" ht="15.75">
      <c r="A164" s="29">
        <v>21315</v>
      </c>
      <c r="B164" s="30" t="s">
        <v>673</v>
      </c>
    </row>
    <row r="165" spans="1:2" s="26" customFormat="1" ht="15.75">
      <c r="A165" s="29">
        <v>21318</v>
      </c>
      <c r="B165" s="30" t="s">
        <v>674</v>
      </c>
    </row>
    <row r="166" spans="1:2" s="26" customFormat="1" ht="15.75">
      <c r="A166" s="32">
        <v>213181</v>
      </c>
      <c r="B166" s="30" t="s">
        <v>675</v>
      </c>
    </row>
    <row r="167" spans="1:2" s="26" customFormat="1" ht="15.75">
      <c r="A167" s="32">
        <v>213188</v>
      </c>
      <c r="B167" s="30" t="s">
        <v>676</v>
      </c>
    </row>
    <row r="168" spans="1:2" s="26" customFormat="1" ht="15.75">
      <c r="A168" s="28">
        <v>2135</v>
      </c>
      <c r="B168" s="26" t="s">
        <v>681</v>
      </c>
    </row>
    <row r="169" spans="1:2" s="26" customFormat="1" ht="15.75">
      <c r="A169" s="28">
        <v>2138</v>
      </c>
      <c r="B169" s="26" t="s">
        <v>682</v>
      </c>
    </row>
    <row r="170" spans="1:2" s="26" customFormat="1" ht="15.75">
      <c r="A170" s="29">
        <v>21381</v>
      </c>
      <c r="B170" s="30" t="s">
        <v>683</v>
      </c>
    </row>
    <row r="171" spans="1:2" s="26" customFormat="1" ht="15.75">
      <c r="A171" s="29">
        <v>21382</v>
      </c>
      <c r="B171" s="30" t="s">
        <v>684</v>
      </c>
    </row>
    <row r="172" spans="1:2" s="26" customFormat="1" ht="15.75">
      <c r="A172" s="29">
        <v>21383</v>
      </c>
      <c r="B172" s="30" t="s">
        <v>685</v>
      </c>
    </row>
    <row r="173" spans="1:2" s="26" customFormat="1" ht="15.75">
      <c r="A173" s="29">
        <v>21384</v>
      </c>
      <c r="B173" s="30" t="s">
        <v>686</v>
      </c>
    </row>
    <row r="174" spans="1:2" s="26" customFormat="1" ht="15.75">
      <c r="A174" s="29">
        <v>21385</v>
      </c>
      <c r="B174" s="30" t="s">
        <v>687</v>
      </c>
    </row>
    <row r="175" spans="1:2" s="26" customFormat="1" ht="15.75">
      <c r="A175" s="27">
        <v>214</v>
      </c>
      <c r="B175" s="26" t="s">
        <v>688</v>
      </c>
    </row>
    <row r="176" spans="1:2" s="26" customFormat="1" ht="15.75">
      <c r="A176" s="27">
        <v>215</v>
      </c>
      <c r="B176" s="26" t="s">
        <v>689</v>
      </c>
    </row>
    <row r="177" spans="1:2" s="26" customFormat="1" ht="15.75">
      <c r="A177" s="28">
        <v>2151</v>
      </c>
      <c r="B177" s="26" t="s">
        <v>690</v>
      </c>
    </row>
    <row r="178" spans="1:2" s="30" customFormat="1" ht="15.75">
      <c r="A178" s="29">
        <v>21511</v>
      </c>
      <c r="B178" s="30" t="s">
        <v>691</v>
      </c>
    </row>
    <row r="179" spans="1:2" s="26" customFormat="1" ht="15.75">
      <c r="A179" s="29">
        <v>21514</v>
      </c>
      <c r="B179" s="30" t="s">
        <v>692</v>
      </c>
    </row>
    <row r="180" spans="1:2" s="26" customFormat="1" ht="15.75">
      <c r="A180" s="28">
        <v>2153</v>
      </c>
      <c r="B180" s="26" t="s">
        <v>693</v>
      </c>
    </row>
    <row r="181" spans="1:2" s="26" customFormat="1" ht="15.75">
      <c r="A181" s="29">
        <v>21531</v>
      </c>
      <c r="B181" s="30" t="s">
        <v>691</v>
      </c>
    </row>
    <row r="182" spans="1:2" s="26" customFormat="1" ht="15.75">
      <c r="A182" s="29">
        <v>21534</v>
      </c>
      <c r="B182" s="30" t="s">
        <v>692</v>
      </c>
    </row>
    <row r="183" spans="1:2" s="26" customFormat="1" ht="15.75">
      <c r="A183" s="28">
        <v>2154</v>
      </c>
      <c r="B183" s="26" t="s">
        <v>694</v>
      </c>
    </row>
    <row r="184" spans="1:2" s="26" customFormat="1" ht="15.75">
      <c r="A184" s="28">
        <v>2155</v>
      </c>
      <c r="B184" s="26" t="s">
        <v>695</v>
      </c>
    </row>
    <row r="185" spans="1:2" s="26" customFormat="1" ht="15.75">
      <c r="A185" s="28">
        <v>2157</v>
      </c>
      <c r="B185" s="26" t="s">
        <v>696</v>
      </c>
    </row>
    <row r="186" spans="1:2" s="26" customFormat="1" ht="15.75">
      <c r="A186" s="27">
        <v>218</v>
      </c>
      <c r="B186" s="26" t="s">
        <v>697</v>
      </c>
    </row>
    <row r="187" spans="1:2" s="26" customFormat="1" ht="15.75">
      <c r="A187" s="28">
        <v>2181</v>
      </c>
      <c r="B187" s="26" t="s">
        <v>698</v>
      </c>
    </row>
    <row r="188" spans="1:2" s="26" customFormat="1" ht="15.75">
      <c r="A188" s="28">
        <v>2182</v>
      </c>
      <c r="B188" s="26" t="s">
        <v>699</v>
      </c>
    </row>
    <row r="189" spans="1:2" s="26" customFormat="1" ht="15.75">
      <c r="A189" s="28">
        <v>2183</v>
      </c>
      <c r="B189" s="26" t="s">
        <v>700</v>
      </c>
    </row>
    <row r="190" spans="1:2" s="26" customFormat="1" ht="15.75">
      <c r="A190" s="28">
        <v>2184</v>
      </c>
      <c r="B190" s="26" t="s">
        <v>701</v>
      </c>
    </row>
    <row r="191" spans="1:2" s="26" customFormat="1" ht="15.75">
      <c r="A191" s="28">
        <v>2185</v>
      </c>
      <c r="B191" s="26" t="s">
        <v>702</v>
      </c>
    </row>
    <row r="192" spans="1:2" s="26" customFormat="1" ht="15.75">
      <c r="A192" s="28">
        <v>2186</v>
      </c>
      <c r="B192" s="26" t="s">
        <v>703</v>
      </c>
    </row>
    <row r="193" spans="1:2" ht="15.75">
      <c r="A193" s="33">
        <v>22</v>
      </c>
      <c r="B193" s="21" t="s">
        <v>704</v>
      </c>
    </row>
    <row r="194" spans="1:2" ht="15.75">
      <c r="A194" s="23">
        <v>21</v>
      </c>
      <c r="B194" s="22" t="s">
        <v>705</v>
      </c>
    </row>
    <row r="195" spans="1:2" ht="15.75">
      <c r="A195" s="10">
        <v>231</v>
      </c>
      <c r="B195" s="2" t="s">
        <v>706</v>
      </c>
    </row>
    <row r="196" spans="1:2" s="3" customFormat="1" ht="15.75">
      <c r="A196" s="12">
        <v>2312</v>
      </c>
      <c r="B196" s="3" t="s">
        <v>665</v>
      </c>
    </row>
    <row r="197" spans="1:2" ht="15.75">
      <c r="A197" s="12">
        <v>2313</v>
      </c>
      <c r="B197" s="3" t="s">
        <v>679</v>
      </c>
    </row>
    <row r="198" spans="1:2" ht="15.75">
      <c r="A198" s="12">
        <v>2315</v>
      </c>
      <c r="B198" s="3" t="s">
        <v>689</v>
      </c>
    </row>
    <row r="199" spans="1:2" ht="15.75">
      <c r="A199" s="12">
        <v>2318</v>
      </c>
      <c r="B199" s="3" t="s">
        <v>697</v>
      </c>
    </row>
    <row r="200" spans="1:2" ht="15.75">
      <c r="A200" s="10">
        <v>232</v>
      </c>
      <c r="B200" s="2" t="s">
        <v>707</v>
      </c>
    </row>
    <row r="201" spans="1:2" ht="15.75">
      <c r="A201" s="10">
        <v>237</v>
      </c>
      <c r="B201" s="2" t="s">
        <v>708</v>
      </c>
    </row>
    <row r="202" spans="1:2" ht="15.75">
      <c r="A202" s="10">
        <v>238</v>
      </c>
      <c r="B202" s="2" t="s">
        <v>709</v>
      </c>
    </row>
    <row r="203" spans="1:2" ht="15.75">
      <c r="A203" s="12">
        <v>2382</v>
      </c>
      <c r="B203" s="3" t="s">
        <v>665</v>
      </c>
    </row>
    <row r="204" spans="1:2" ht="15.75">
      <c r="A204" s="12">
        <v>2383</v>
      </c>
      <c r="B204" s="3" t="s">
        <v>679</v>
      </c>
    </row>
    <row r="205" spans="1:2" ht="15.75">
      <c r="A205" s="12">
        <v>2385</v>
      </c>
      <c r="B205" s="3" t="s">
        <v>689</v>
      </c>
    </row>
    <row r="206" spans="1:2" ht="15.75">
      <c r="A206" s="12">
        <v>2388</v>
      </c>
      <c r="B206" s="3" t="s">
        <v>697</v>
      </c>
    </row>
    <row r="207" spans="1:2" ht="15.75">
      <c r="A207" s="33">
        <v>25</v>
      </c>
      <c r="B207" s="21" t="s">
        <v>710</v>
      </c>
    </row>
    <row r="208" spans="1:2" ht="15.75">
      <c r="A208" s="33">
        <v>26</v>
      </c>
      <c r="B208" s="21" t="s">
        <v>711</v>
      </c>
    </row>
    <row r="209" spans="1:2" ht="15.75">
      <c r="A209" s="10">
        <v>261</v>
      </c>
      <c r="B209" s="2" t="s">
        <v>712</v>
      </c>
    </row>
    <row r="210" spans="1:2" s="3" customFormat="1" ht="15.75">
      <c r="A210" s="12">
        <v>2611</v>
      </c>
      <c r="B210" s="3" t="s">
        <v>713</v>
      </c>
    </row>
    <row r="211" spans="1:2" ht="15.75">
      <c r="A211" s="12">
        <v>2618</v>
      </c>
      <c r="B211" s="3" t="s">
        <v>714</v>
      </c>
    </row>
    <row r="212" spans="1:2" ht="15.75">
      <c r="A212" s="10">
        <v>266</v>
      </c>
      <c r="B212" s="2" t="s">
        <v>715</v>
      </c>
    </row>
    <row r="213" spans="1:2" ht="15.75">
      <c r="A213" s="10">
        <v>267</v>
      </c>
      <c r="B213" s="2" t="s">
        <v>716</v>
      </c>
    </row>
    <row r="214" spans="1:2" s="3" customFormat="1" ht="15.75">
      <c r="A214" s="12">
        <v>2671</v>
      </c>
      <c r="B214" s="3" t="s">
        <v>717</v>
      </c>
    </row>
    <row r="215" spans="1:2" ht="15.75">
      <c r="A215" s="12">
        <v>2674</v>
      </c>
      <c r="B215" s="3" t="s">
        <v>718</v>
      </c>
    </row>
    <row r="216" spans="1:2" ht="15.75">
      <c r="A216" s="12">
        <v>2675</v>
      </c>
      <c r="B216" s="3" t="s">
        <v>719</v>
      </c>
    </row>
    <row r="217" spans="1:2" ht="15.75">
      <c r="A217" s="12">
        <v>2676</v>
      </c>
      <c r="B217" s="3" t="s">
        <v>720</v>
      </c>
    </row>
    <row r="218" spans="1:2" ht="15.75">
      <c r="A218" s="12">
        <v>2677</v>
      </c>
      <c r="B218" s="3" t="s">
        <v>721</v>
      </c>
    </row>
    <row r="219" spans="1:2" ht="15.75">
      <c r="A219" s="12">
        <v>2678</v>
      </c>
      <c r="B219" s="3" t="s">
        <v>645</v>
      </c>
    </row>
    <row r="220" spans="1:2" ht="15.75">
      <c r="A220" s="10">
        <v>268</v>
      </c>
      <c r="B220" s="2" t="s">
        <v>722</v>
      </c>
    </row>
    <row r="221" spans="1:2" ht="15.75">
      <c r="A221" s="12">
        <v>2681</v>
      </c>
      <c r="B221" s="3" t="s">
        <v>644</v>
      </c>
    </row>
    <row r="222" spans="1:2" ht="15.75">
      <c r="A222" s="12">
        <v>2688</v>
      </c>
      <c r="B222" s="3" t="s">
        <v>645</v>
      </c>
    </row>
    <row r="223" spans="1:2" ht="15.75">
      <c r="A223" s="10">
        <v>269</v>
      </c>
      <c r="B223" s="2" t="s">
        <v>723</v>
      </c>
    </row>
    <row r="224" spans="1:2" ht="15.75">
      <c r="A224" s="33">
        <v>27</v>
      </c>
      <c r="B224" s="21" t="s">
        <v>724</v>
      </c>
    </row>
    <row r="225" spans="1:2" ht="15.75">
      <c r="A225" s="10">
        <v>271</v>
      </c>
      <c r="B225" s="2" t="s">
        <v>725</v>
      </c>
    </row>
    <row r="226" spans="1:2" s="3" customFormat="1" ht="15.75">
      <c r="A226" s="12">
        <v>2711</v>
      </c>
      <c r="B226" s="3" t="s">
        <v>713</v>
      </c>
    </row>
    <row r="227" spans="1:2" ht="15.75">
      <c r="A227" s="12">
        <v>2718</v>
      </c>
      <c r="B227" s="3" t="s">
        <v>714</v>
      </c>
    </row>
    <row r="228" spans="1:2" ht="15.75">
      <c r="A228" s="10">
        <v>272</v>
      </c>
      <c r="B228" s="2" t="s">
        <v>726</v>
      </c>
    </row>
    <row r="229" spans="1:2" ht="15.75">
      <c r="A229" s="12">
        <v>2721</v>
      </c>
      <c r="B229" s="3" t="s">
        <v>727</v>
      </c>
    </row>
    <row r="230" spans="1:2" ht="15.75">
      <c r="A230" s="12">
        <v>2722</v>
      </c>
      <c r="B230" s="3" t="s">
        <v>728</v>
      </c>
    </row>
    <row r="231" spans="1:2" ht="15.75">
      <c r="A231" s="10">
        <v>273</v>
      </c>
      <c r="B231" s="2" t="s">
        <v>729</v>
      </c>
    </row>
    <row r="232" spans="1:2" s="26" customFormat="1" ht="15.75">
      <c r="A232" s="27">
        <v>274</v>
      </c>
      <c r="B232" s="26" t="s">
        <v>730</v>
      </c>
    </row>
    <row r="233" spans="1:2" s="26" customFormat="1" ht="15.75">
      <c r="A233" s="31">
        <v>2741</v>
      </c>
      <c r="B233" s="30" t="s">
        <v>731</v>
      </c>
    </row>
    <row r="234" spans="1:2" s="26" customFormat="1" ht="15.75">
      <c r="A234" s="31">
        <v>2742</v>
      </c>
      <c r="B234" s="30" t="s">
        <v>732</v>
      </c>
    </row>
    <row r="235" spans="1:2" s="26" customFormat="1" ht="15.75">
      <c r="A235" s="31">
        <v>2743</v>
      </c>
      <c r="B235" s="30" t="s">
        <v>733</v>
      </c>
    </row>
    <row r="236" spans="1:2" s="26" customFormat="1" ht="15.75">
      <c r="A236" s="31">
        <v>2748</v>
      </c>
      <c r="B236" s="30" t="s">
        <v>734</v>
      </c>
    </row>
    <row r="237" spans="1:2" s="26" customFormat="1" ht="15.75">
      <c r="A237" s="27">
        <v>275</v>
      </c>
      <c r="B237" s="26" t="s">
        <v>735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736</v>
      </c>
    </row>
    <row r="241" spans="1:2" s="30" customFormat="1" ht="15.75">
      <c r="A241" s="31">
        <v>2761</v>
      </c>
      <c r="B241" s="30" t="s">
        <v>737</v>
      </c>
    </row>
    <row r="242" spans="1:2" s="26" customFormat="1" ht="15.75">
      <c r="A242" s="31">
        <v>2768</v>
      </c>
      <c r="B242" s="30" t="s">
        <v>645</v>
      </c>
    </row>
    <row r="243" spans="1:2" s="26" customFormat="1" ht="15.75">
      <c r="A243" s="29">
        <v>27682</v>
      </c>
      <c r="B243" s="30" t="s">
        <v>738</v>
      </c>
    </row>
    <row r="244" spans="1:2" s="26" customFormat="1" ht="15.75">
      <c r="A244" s="29">
        <v>27684</v>
      </c>
      <c r="B244" s="30" t="s">
        <v>739</v>
      </c>
    </row>
    <row r="245" spans="1:2" s="26" customFormat="1" ht="15.75">
      <c r="A245" s="29">
        <v>27685</v>
      </c>
      <c r="B245" s="30" t="s">
        <v>740</v>
      </c>
    </row>
    <row r="246" spans="1:2" s="26" customFormat="1" ht="15.75">
      <c r="A246" s="29">
        <v>27688</v>
      </c>
      <c r="B246" s="30" t="s">
        <v>741</v>
      </c>
    </row>
    <row r="247" spans="1:2" s="26" customFormat="1" ht="15.75">
      <c r="A247" s="27">
        <v>277</v>
      </c>
      <c r="B247" s="26" t="s">
        <v>742</v>
      </c>
    </row>
    <row r="248" spans="1:2" s="30" customFormat="1" ht="15.75">
      <c r="A248" s="31">
        <v>2771</v>
      </c>
      <c r="B248" s="30" t="s">
        <v>742</v>
      </c>
    </row>
    <row r="249" spans="1:2" s="26" customFormat="1" ht="15.75">
      <c r="A249" s="31">
        <v>2772</v>
      </c>
      <c r="B249" s="30" t="s">
        <v>743</v>
      </c>
    </row>
    <row r="250" spans="1:2" s="26" customFormat="1" ht="15.75">
      <c r="A250" s="27">
        <v>279</v>
      </c>
      <c r="B250" s="26" t="s">
        <v>744</v>
      </c>
    </row>
    <row r="251" spans="1:2" ht="15.75">
      <c r="A251" s="33">
        <v>28</v>
      </c>
      <c r="B251" s="21" t="s">
        <v>745</v>
      </c>
    </row>
    <row r="252" spans="1:2" s="25" customFormat="1" ht="15.75">
      <c r="A252" s="34">
        <v>280</v>
      </c>
      <c r="B252" s="25" t="s">
        <v>746</v>
      </c>
    </row>
    <row r="253" spans="1:2" s="26" customFormat="1" ht="15.75">
      <c r="A253" s="28">
        <v>2801</v>
      </c>
      <c r="B253" s="26" t="s">
        <v>652</v>
      </c>
    </row>
    <row r="254" spans="1:2" s="26" customFormat="1" ht="15.75">
      <c r="A254" s="28">
        <v>2803</v>
      </c>
      <c r="B254" s="26" t="s">
        <v>658</v>
      </c>
    </row>
    <row r="255" spans="1:2" s="26" customFormat="1" ht="15.75">
      <c r="A255" s="28">
        <v>2805</v>
      </c>
      <c r="B255" s="26" t="s">
        <v>659</v>
      </c>
    </row>
    <row r="256" spans="1:2" s="26" customFormat="1" ht="15.75">
      <c r="A256" s="28">
        <v>2807</v>
      </c>
      <c r="B256" s="26" t="s">
        <v>661</v>
      </c>
    </row>
    <row r="257" spans="1:2" s="26" customFormat="1" ht="15.75">
      <c r="A257" s="28">
        <v>2808</v>
      </c>
      <c r="B257" s="26" t="s">
        <v>662</v>
      </c>
    </row>
    <row r="258" spans="1:2" s="25" customFormat="1" ht="15.75">
      <c r="A258" s="34">
        <v>281</v>
      </c>
      <c r="B258" s="25" t="s">
        <v>747</v>
      </c>
    </row>
    <row r="259" spans="1:2" s="26" customFormat="1" ht="15.75">
      <c r="A259" s="28">
        <v>2811</v>
      </c>
      <c r="B259" s="26" t="s">
        <v>748</v>
      </c>
    </row>
    <row r="260" spans="1:2" s="26" customFormat="1" ht="15.75">
      <c r="A260" s="28">
        <v>2812</v>
      </c>
      <c r="B260" s="26" t="s">
        <v>749</v>
      </c>
    </row>
    <row r="261" spans="1:2" s="26" customFormat="1" ht="15.75">
      <c r="A261" s="28">
        <v>2813</v>
      </c>
      <c r="B261" s="26" t="s">
        <v>817</v>
      </c>
    </row>
    <row r="262" spans="1:2" s="26" customFormat="1" ht="15.75">
      <c r="A262" s="28">
        <v>2814</v>
      </c>
      <c r="B262" s="26" t="s">
        <v>688</v>
      </c>
    </row>
    <row r="263" spans="1:2" s="26" customFormat="1" ht="15.75">
      <c r="A263" s="28">
        <v>2815</v>
      </c>
      <c r="B263" s="26" t="s">
        <v>750</v>
      </c>
    </row>
    <row r="264" spans="1:2" s="26" customFormat="1" ht="15.75">
      <c r="A264" s="29">
        <v>28154</v>
      </c>
      <c r="B264" s="30" t="s">
        <v>816</v>
      </c>
    </row>
    <row r="265" spans="1:2" s="26" customFormat="1" ht="15.75">
      <c r="A265" s="28">
        <v>2818</v>
      </c>
      <c r="B265" s="26" t="s">
        <v>697</v>
      </c>
    </row>
    <row r="266" spans="1:2" s="26" customFormat="1" ht="15.75">
      <c r="A266" s="27">
        <v>282</v>
      </c>
      <c r="B266" s="26" t="s">
        <v>751</v>
      </c>
    </row>
    <row r="267" spans="1:2" ht="15.75">
      <c r="A267" s="33">
        <v>29</v>
      </c>
      <c r="B267" s="21" t="s">
        <v>752</v>
      </c>
    </row>
    <row r="268" spans="1:2" s="26" customFormat="1" ht="15.75">
      <c r="A268" s="34">
        <v>290</v>
      </c>
      <c r="B268" s="25" t="s">
        <v>753</v>
      </c>
    </row>
    <row r="269" spans="1:2" s="26" customFormat="1" ht="15.75">
      <c r="A269" s="28">
        <v>2905</v>
      </c>
      <c r="B269" s="26" t="s">
        <v>754</v>
      </c>
    </row>
    <row r="270" spans="1:2" s="26" customFormat="1" ht="15.75">
      <c r="A270" s="28">
        <v>2906</v>
      </c>
      <c r="B270" s="26" t="s">
        <v>660</v>
      </c>
    </row>
    <row r="271" spans="1:2" s="26" customFormat="1" ht="15.75">
      <c r="A271" s="28">
        <v>2907</v>
      </c>
      <c r="B271" s="26" t="s">
        <v>661</v>
      </c>
    </row>
    <row r="272" spans="1:2" s="26" customFormat="1" ht="15.75">
      <c r="A272" s="28">
        <v>2908</v>
      </c>
      <c r="B272" s="26" t="s">
        <v>662</v>
      </c>
    </row>
    <row r="273" spans="1:2" s="25" customFormat="1" ht="15.75">
      <c r="A273" s="34">
        <v>291</v>
      </c>
      <c r="B273" s="25" t="s">
        <v>755</v>
      </c>
    </row>
    <row r="274" spans="1:2" s="26" customFormat="1" ht="15.75">
      <c r="A274" s="28">
        <v>2911</v>
      </c>
      <c r="B274" s="26" t="s">
        <v>665</v>
      </c>
    </row>
    <row r="275" spans="1:2" s="26" customFormat="1" ht="15.75">
      <c r="A275" s="27">
        <v>292</v>
      </c>
      <c r="B275" s="26" t="s">
        <v>756</v>
      </c>
    </row>
    <row r="276" spans="1:2" s="26" customFormat="1" ht="15.75">
      <c r="A276" s="27">
        <v>293</v>
      </c>
      <c r="B276" s="26" t="s">
        <v>757</v>
      </c>
    </row>
    <row r="277" spans="1:2" s="26" customFormat="1" ht="15.75">
      <c r="A277" s="28">
        <v>2931</v>
      </c>
      <c r="B277" s="26" t="s">
        <v>706</v>
      </c>
    </row>
    <row r="278" spans="1:2" s="26" customFormat="1" ht="15.75">
      <c r="A278" s="28">
        <v>2932</v>
      </c>
      <c r="B278" s="26" t="s">
        <v>707</v>
      </c>
    </row>
    <row r="279" spans="1:2" s="26" customFormat="1" ht="15.75">
      <c r="A279" s="27">
        <v>296</v>
      </c>
      <c r="B279" s="26" t="s">
        <v>758</v>
      </c>
    </row>
    <row r="280" spans="1:2" s="26" customFormat="1" ht="15.75">
      <c r="A280" s="28">
        <v>2961</v>
      </c>
      <c r="B280" s="26" t="s">
        <v>712</v>
      </c>
    </row>
    <row r="281" spans="1:2" s="26" customFormat="1" ht="15.75">
      <c r="A281" s="28">
        <v>2966</v>
      </c>
      <c r="B281" s="26" t="s">
        <v>715</v>
      </c>
    </row>
    <row r="282" spans="1:2" s="26" customFormat="1" ht="15.75">
      <c r="A282" s="28">
        <v>2967</v>
      </c>
      <c r="B282" s="26" t="s">
        <v>716</v>
      </c>
    </row>
    <row r="283" spans="1:2" s="26" customFormat="1" ht="15.75">
      <c r="A283" s="28">
        <v>2968</v>
      </c>
      <c r="B283" s="26" t="s">
        <v>722</v>
      </c>
    </row>
    <row r="284" spans="1:2" s="25" customFormat="1" ht="15.75">
      <c r="A284" s="34">
        <v>297</v>
      </c>
      <c r="B284" s="25" t="s">
        <v>759</v>
      </c>
    </row>
    <row r="285" spans="1:2" s="26" customFormat="1" ht="15.75">
      <c r="A285" s="28">
        <v>2971</v>
      </c>
      <c r="B285" s="26" t="s">
        <v>725</v>
      </c>
    </row>
    <row r="286" spans="1:2" s="26" customFormat="1" ht="15.75">
      <c r="A286" s="28">
        <v>2972</v>
      </c>
      <c r="B286" s="26" t="s">
        <v>726</v>
      </c>
    </row>
    <row r="287" spans="1:2" s="26" customFormat="1" ht="15.75">
      <c r="A287" s="28">
        <v>2973</v>
      </c>
      <c r="B287" s="26" t="s">
        <v>729</v>
      </c>
    </row>
    <row r="288" spans="1:2" s="26" customFormat="1" ht="15.75">
      <c r="A288" s="28">
        <v>2974</v>
      </c>
      <c r="B288" s="26" t="s">
        <v>730</v>
      </c>
    </row>
    <row r="289" spans="1:2" s="26" customFormat="1" ht="15.75">
      <c r="A289" s="28">
        <v>2975</v>
      </c>
      <c r="B289" s="26" t="s">
        <v>735</v>
      </c>
    </row>
    <row r="290" spans="1:2" s="26" customFormat="1" ht="15.75">
      <c r="A290" s="28">
        <v>2976</v>
      </c>
      <c r="B290" s="26" t="s">
        <v>736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821</v>
      </c>
    </row>
    <row r="403" spans="1:2" s="30" customFormat="1" ht="15.75">
      <c r="A403" s="31">
        <v>4248</v>
      </c>
      <c r="B403" s="30" t="s">
        <v>823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778</v>
      </c>
    </row>
    <row r="422" spans="1:2" s="26" customFormat="1" ht="15.75">
      <c r="A422" s="27">
        <v>441</v>
      </c>
      <c r="B422" s="26" t="s">
        <v>779</v>
      </c>
    </row>
    <row r="423" spans="1:2" s="30" customFormat="1" ht="15.75">
      <c r="A423" s="31">
        <v>4411</v>
      </c>
      <c r="B423" s="30" t="s">
        <v>780</v>
      </c>
    </row>
    <row r="424" spans="1:2" s="26" customFormat="1" ht="15.75">
      <c r="A424" s="31">
        <v>4417</v>
      </c>
      <c r="B424" s="30" t="s">
        <v>781</v>
      </c>
    </row>
    <row r="425" spans="1:2" s="26" customFormat="1" ht="15.75">
      <c r="A425" s="31">
        <v>4418</v>
      </c>
      <c r="B425" s="30" t="s">
        <v>782</v>
      </c>
    </row>
    <row r="426" spans="1:2" s="26" customFormat="1" ht="15.75">
      <c r="A426" s="31">
        <v>4419</v>
      </c>
      <c r="B426" s="30" t="s">
        <v>783</v>
      </c>
    </row>
    <row r="427" spans="1:2" s="26" customFormat="1" ht="15.75">
      <c r="A427" s="27">
        <v>442</v>
      </c>
      <c r="B427" s="26" t="s">
        <v>784</v>
      </c>
    </row>
    <row r="428" spans="1:2" s="30" customFormat="1" ht="15.75">
      <c r="A428" s="31">
        <v>4424</v>
      </c>
      <c r="B428" s="30" t="s">
        <v>785</v>
      </c>
    </row>
    <row r="429" spans="1:2" s="30" customFormat="1" ht="15.75">
      <c r="A429" s="31">
        <v>4425</v>
      </c>
      <c r="B429" s="30" t="s">
        <v>786</v>
      </c>
    </row>
    <row r="430" spans="1:2" s="26" customFormat="1" ht="15.75">
      <c r="A430" s="27">
        <v>443</v>
      </c>
      <c r="B430" s="26" t="s">
        <v>787</v>
      </c>
    </row>
    <row r="431" spans="1:2" s="26" customFormat="1" ht="15.75">
      <c r="A431" s="28">
        <v>4431</v>
      </c>
      <c r="B431" s="26" t="s">
        <v>788</v>
      </c>
    </row>
    <row r="432" spans="1:2" s="26" customFormat="1" ht="15.75">
      <c r="A432" s="28">
        <v>4438</v>
      </c>
      <c r="B432" s="26" t="s">
        <v>789</v>
      </c>
    </row>
    <row r="433" spans="1:2" s="25" customFormat="1" ht="15.75">
      <c r="A433" s="34">
        <v>444</v>
      </c>
      <c r="B433" s="25" t="s">
        <v>767</v>
      </c>
    </row>
    <row r="434" spans="1:2" s="26" customFormat="1" ht="15.75">
      <c r="A434" s="34">
        <v>445</v>
      </c>
      <c r="B434" s="25" t="s">
        <v>768</v>
      </c>
    </row>
    <row r="435" spans="1:2" s="26" customFormat="1" ht="15.75">
      <c r="A435" s="28">
        <v>4452</v>
      </c>
      <c r="B435" s="26" t="s">
        <v>769</v>
      </c>
    </row>
    <row r="436" spans="1:2" s="26" customFormat="1" ht="15.75">
      <c r="A436" s="28">
        <v>4455</v>
      </c>
      <c r="B436" s="26" t="s">
        <v>770</v>
      </c>
    </row>
    <row r="437" spans="1:2" s="30" customFormat="1" ht="15.75">
      <c r="A437" s="29">
        <v>44551</v>
      </c>
      <c r="B437" s="30" t="s">
        <v>771</v>
      </c>
    </row>
    <row r="438" spans="1:2" s="26" customFormat="1" ht="15.75">
      <c r="A438" s="29">
        <v>44558</v>
      </c>
      <c r="B438" s="30" t="s">
        <v>772</v>
      </c>
    </row>
    <row r="439" spans="1:2" s="26" customFormat="1" ht="15.75">
      <c r="A439" s="28">
        <v>4456</v>
      </c>
      <c r="B439" s="26" t="s">
        <v>773</v>
      </c>
    </row>
    <row r="440" spans="1:2" s="30" customFormat="1" ht="15.75">
      <c r="A440" s="29">
        <v>44562</v>
      </c>
      <c r="B440" s="30" t="s">
        <v>774</v>
      </c>
    </row>
    <row r="441" spans="1:2" s="26" customFormat="1" ht="15.75">
      <c r="A441" s="29">
        <v>44563</v>
      </c>
      <c r="B441" s="30" t="s">
        <v>775</v>
      </c>
    </row>
    <row r="442" spans="1:2" s="26" customFormat="1" ht="15.75">
      <c r="A442" s="29">
        <v>44566</v>
      </c>
      <c r="B442" s="30" t="s">
        <v>776</v>
      </c>
    </row>
    <row r="443" spans="1:2" s="26" customFormat="1" ht="15.75">
      <c r="A443" s="29">
        <v>44567</v>
      </c>
      <c r="B443" s="30" t="s">
        <v>777</v>
      </c>
    </row>
    <row r="444" spans="1:2" s="26" customFormat="1" ht="15.75">
      <c r="A444" s="29">
        <v>44568</v>
      </c>
      <c r="B444" s="30" t="s">
        <v>772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772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644</v>
      </c>
    </row>
    <row r="465" spans="1:2" s="30" customFormat="1" ht="15.75">
      <c r="A465" s="31">
        <v>4558</v>
      </c>
      <c r="B465" s="30" t="s">
        <v>645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645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790</v>
      </c>
    </row>
    <row r="505" spans="1:2" s="25" customFormat="1" ht="15.75">
      <c r="A505" s="34">
        <v>481</v>
      </c>
      <c r="B505" s="25" t="s">
        <v>791</v>
      </c>
    </row>
    <row r="506" spans="1:2" s="26" customFormat="1" ht="15.75">
      <c r="A506" s="28">
        <v>4811</v>
      </c>
      <c r="B506" s="26" t="s">
        <v>792</v>
      </c>
    </row>
    <row r="507" spans="1:2" s="26" customFormat="1" ht="15.75">
      <c r="A507" s="28">
        <v>4812</v>
      </c>
      <c r="B507" s="26" t="s">
        <v>793</v>
      </c>
    </row>
    <row r="508" spans="1:2" s="26" customFormat="1" ht="15.75">
      <c r="A508" s="28">
        <v>4816</v>
      </c>
      <c r="B508" s="26" t="s">
        <v>794</v>
      </c>
    </row>
    <row r="509" spans="1:2" s="26" customFormat="1" ht="15.75">
      <c r="A509" s="28">
        <v>4818</v>
      </c>
      <c r="B509" s="26" t="s">
        <v>795</v>
      </c>
    </row>
    <row r="510" spans="1:2" s="25" customFormat="1" ht="15.75">
      <c r="A510" s="34">
        <v>486</v>
      </c>
      <c r="B510" s="25" t="s">
        <v>796</v>
      </c>
    </row>
    <row r="511" spans="1:2" s="26" customFormat="1" ht="15.75">
      <c r="A511" s="34">
        <v>487</v>
      </c>
      <c r="B511" s="25" t="s">
        <v>797</v>
      </c>
    </row>
    <row r="512" spans="1:2" s="26" customFormat="1" ht="15.75">
      <c r="A512" s="27">
        <v>488</v>
      </c>
      <c r="B512" s="26" t="s">
        <v>798</v>
      </c>
    </row>
    <row r="513" spans="1:2" s="30" customFormat="1" ht="15.75">
      <c r="A513" s="31">
        <v>4886</v>
      </c>
      <c r="B513" s="30" t="s">
        <v>799</v>
      </c>
    </row>
    <row r="514" spans="1:2" s="30" customFormat="1" ht="15.75">
      <c r="A514" s="31">
        <v>4887</v>
      </c>
      <c r="B514" s="30" t="s">
        <v>800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617</v>
      </c>
    </row>
    <row r="526" spans="1:2" ht="15.75">
      <c r="A526" s="48">
        <v>50</v>
      </c>
      <c r="B526" s="36" t="s">
        <v>618</v>
      </c>
    </row>
    <row r="527" spans="1:2" ht="15.75">
      <c r="A527" s="10">
        <v>501</v>
      </c>
      <c r="B527" s="2" t="s">
        <v>619</v>
      </c>
    </row>
    <row r="528" spans="1:2" ht="15.75">
      <c r="A528" s="10">
        <v>502</v>
      </c>
      <c r="B528" s="2" t="s">
        <v>620</v>
      </c>
    </row>
    <row r="529" spans="1:2" ht="15.75">
      <c r="A529" s="10">
        <v>503</v>
      </c>
      <c r="B529" s="2" t="s">
        <v>620</v>
      </c>
    </row>
    <row r="530" spans="1:2" s="3" customFormat="1" ht="15.75">
      <c r="A530" s="12">
        <v>5031</v>
      </c>
      <c r="B530" s="3" t="s">
        <v>621</v>
      </c>
    </row>
    <row r="531" spans="1:2" s="3" customFormat="1" ht="15.75">
      <c r="A531" s="12">
        <v>5035</v>
      </c>
      <c r="B531" s="3" t="s">
        <v>622</v>
      </c>
    </row>
    <row r="532" spans="1:2" ht="15.75">
      <c r="A532" s="10">
        <v>504</v>
      </c>
      <c r="B532" s="2" t="s">
        <v>623</v>
      </c>
    </row>
    <row r="533" spans="1:2" ht="15.75">
      <c r="A533" s="10">
        <v>505</v>
      </c>
      <c r="B533" s="2" t="s">
        <v>624</v>
      </c>
    </row>
    <row r="534" spans="1:2" ht="15.75">
      <c r="A534" s="10">
        <v>506</v>
      </c>
      <c r="B534" s="2" t="s">
        <v>624</v>
      </c>
    </row>
    <row r="535" spans="1:2" s="3" customFormat="1" ht="15.75">
      <c r="A535" s="12">
        <v>5061</v>
      </c>
      <c r="B535" s="3" t="s">
        <v>621</v>
      </c>
    </row>
    <row r="536" spans="1:2" s="3" customFormat="1" ht="15.75">
      <c r="A536" s="12">
        <v>5065</v>
      </c>
      <c r="B536" s="3" t="s">
        <v>622</v>
      </c>
    </row>
    <row r="537" spans="1:2" ht="15.75">
      <c r="A537" s="10">
        <v>507</v>
      </c>
      <c r="B537" s="2" t="s">
        <v>625</v>
      </c>
    </row>
    <row r="538" spans="1:2" ht="15.75">
      <c r="A538" s="10">
        <v>508</v>
      </c>
      <c r="B538" s="2" t="s">
        <v>626</v>
      </c>
    </row>
    <row r="539" spans="1:2" s="3" customFormat="1" ht="15.75">
      <c r="A539" s="12">
        <v>5081</v>
      </c>
      <c r="B539" s="3" t="s">
        <v>627</v>
      </c>
    </row>
    <row r="540" spans="1:2" s="3" customFormat="1" ht="15.75">
      <c r="A540" s="12">
        <v>5082</v>
      </c>
      <c r="B540" s="3" t="s">
        <v>628</v>
      </c>
    </row>
    <row r="541" spans="1:2" s="3" customFormat="1" ht="15.75">
      <c r="A541" s="12">
        <v>5088</v>
      </c>
      <c r="B541" s="3" t="s">
        <v>629</v>
      </c>
    </row>
    <row r="542" spans="1:2" ht="15.75">
      <c r="A542" s="10">
        <v>509</v>
      </c>
      <c r="B542" s="2" t="s">
        <v>630</v>
      </c>
    </row>
    <row r="543" spans="1:2" ht="15.75">
      <c r="A543" s="48">
        <v>51</v>
      </c>
      <c r="B543" s="36" t="s">
        <v>631</v>
      </c>
    </row>
    <row r="544" spans="1:2" ht="15.75">
      <c r="A544" s="10">
        <v>511</v>
      </c>
      <c r="B544" s="2" t="s">
        <v>632</v>
      </c>
    </row>
    <row r="545" spans="1:2" s="3" customFormat="1" ht="15.75">
      <c r="A545" s="12">
        <v>5111</v>
      </c>
      <c r="B545" s="3" t="s">
        <v>633</v>
      </c>
    </row>
    <row r="546" spans="1:2" s="3" customFormat="1" ht="15.75">
      <c r="A546" s="12">
        <v>5112</v>
      </c>
      <c r="B546" s="3" t="s">
        <v>634</v>
      </c>
    </row>
    <row r="547" spans="1:2" s="3" customFormat="1" ht="15.75">
      <c r="A547" s="12">
        <v>5113</v>
      </c>
      <c r="B547" s="3" t="s">
        <v>635</v>
      </c>
    </row>
    <row r="548" spans="1:2" s="3" customFormat="1" ht="15.75">
      <c r="A548" s="12">
        <v>5114</v>
      </c>
      <c r="B548" s="3" t="s">
        <v>636</v>
      </c>
    </row>
    <row r="549" spans="1:2" ht="15.75">
      <c r="A549" s="10">
        <v>512</v>
      </c>
      <c r="B549" s="2" t="s">
        <v>637</v>
      </c>
    </row>
    <row r="550" spans="1:2" s="3" customFormat="1" ht="15.75">
      <c r="A550" s="12">
        <v>5111</v>
      </c>
      <c r="B550" s="3" t="s">
        <v>638</v>
      </c>
    </row>
    <row r="551" spans="1:2" s="3" customFormat="1" ht="15.75">
      <c r="A551" s="12">
        <v>5114</v>
      </c>
      <c r="B551" s="3" t="s">
        <v>639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645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713</v>
      </c>
    </row>
    <row r="576" spans="1:2" ht="15.75">
      <c r="A576" s="15">
        <v>5904</v>
      </c>
      <c r="B576" s="2" t="s">
        <v>623</v>
      </c>
    </row>
    <row r="577" spans="1:2" ht="15.75">
      <c r="A577" s="15">
        <v>5906</v>
      </c>
      <c r="B577" s="2" t="s">
        <v>727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810</v>
      </c>
    </row>
    <row r="629" spans="1:2" ht="15.75">
      <c r="A629" s="15">
        <v>6125</v>
      </c>
      <c r="B629" s="2" t="s">
        <v>811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761</v>
      </c>
    </row>
    <row r="689" spans="1:2" s="3" customFormat="1" ht="15.75">
      <c r="A689" s="12">
        <v>6271</v>
      </c>
      <c r="B689" s="3" t="s">
        <v>762</v>
      </c>
    </row>
    <row r="690" spans="1:2" s="3" customFormat="1" ht="15.75">
      <c r="A690" s="12">
        <v>6272</v>
      </c>
      <c r="B690" s="3" t="s">
        <v>763</v>
      </c>
    </row>
    <row r="691" spans="1:2" s="3" customFormat="1" ht="15.75">
      <c r="A691" s="12">
        <v>6275</v>
      </c>
      <c r="B691" s="3" t="s">
        <v>764</v>
      </c>
    </row>
    <row r="692" spans="1:2" s="3" customFormat="1" ht="15.75">
      <c r="A692" s="12">
        <v>6276</v>
      </c>
      <c r="B692" s="3" t="s">
        <v>765</v>
      </c>
    </row>
    <row r="693" spans="1:2" s="3" customFormat="1" ht="15.75">
      <c r="A693" s="12">
        <v>6278</v>
      </c>
      <c r="B693" s="3" t="s">
        <v>766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824</v>
      </c>
    </row>
    <row r="820" spans="1:2" ht="15.75">
      <c r="A820" s="15">
        <v>6871</v>
      </c>
      <c r="B820" s="2" t="s">
        <v>825</v>
      </c>
    </row>
    <row r="821" spans="1:2" ht="15.75">
      <c r="A821" s="15">
        <v>6872</v>
      </c>
      <c r="B821" s="2" t="s">
        <v>826</v>
      </c>
    </row>
    <row r="822" spans="1:2" s="3" customFormat="1" ht="15.75">
      <c r="A822" s="13">
        <v>68725</v>
      </c>
      <c r="B822" s="3" t="s">
        <v>827</v>
      </c>
    </row>
    <row r="823" spans="1:2" ht="15.75">
      <c r="A823" s="15">
        <v>6873</v>
      </c>
      <c r="B823" s="2" t="s">
        <v>828</v>
      </c>
    </row>
    <row r="824" spans="1:2" ht="15.75">
      <c r="A824" s="15">
        <v>6874</v>
      </c>
      <c r="B824" s="2" t="s">
        <v>829</v>
      </c>
    </row>
    <row r="825" spans="1:2" ht="15.75">
      <c r="A825" s="15">
        <v>6875</v>
      </c>
      <c r="B825" s="2" t="s">
        <v>830</v>
      </c>
    </row>
    <row r="826" spans="1:2" ht="15.75">
      <c r="A826" s="15">
        <v>6876</v>
      </c>
      <c r="B826" s="2" t="s">
        <v>831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782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801</v>
      </c>
    </row>
    <row r="963" spans="1:2" ht="15.75">
      <c r="A963" s="10">
        <v>791</v>
      </c>
      <c r="B963" s="2" t="s">
        <v>802</v>
      </c>
    </row>
    <row r="964" spans="1:2" ht="15.75">
      <c r="A964" s="10">
        <v>796</v>
      </c>
      <c r="B964" s="2" t="s">
        <v>803</v>
      </c>
    </row>
    <row r="965" spans="1:2" ht="15.75">
      <c r="A965" s="10">
        <v>797</v>
      </c>
      <c r="B965" s="2" t="s">
        <v>804</v>
      </c>
    </row>
    <row r="966" spans="1:2" ht="15.75">
      <c r="A966" s="37">
        <v>80</v>
      </c>
      <c r="B966" s="36" t="s">
        <v>805</v>
      </c>
    </row>
    <row r="967" spans="1:2" s="5" customFormat="1" ht="15.75">
      <c r="A967" s="14">
        <v>801</v>
      </c>
      <c r="B967" s="5" t="s">
        <v>806</v>
      </c>
    </row>
    <row r="968" spans="1:2" ht="15.75">
      <c r="A968" s="15">
        <v>8011</v>
      </c>
      <c r="B968" s="2" t="s">
        <v>807</v>
      </c>
    </row>
    <row r="969" spans="1:2" ht="15.75">
      <c r="A969" s="15">
        <v>8014</v>
      </c>
      <c r="B969" s="2" t="s">
        <v>808</v>
      </c>
    </row>
    <row r="970" spans="1:2" ht="15.75">
      <c r="A970" s="15">
        <v>8016</v>
      </c>
      <c r="B970" s="2" t="s">
        <v>809</v>
      </c>
    </row>
    <row r="971" spans="1:2" ht="15.75">
      <c r="A971" s="38">
        <v>80161</v>
      </c>
      <c r="B971" s="2" t="s">
        <v>810</v>
      </c>
    </row>
    <row r="972" spans="1:2" ht="15.75">
      <c r="A972" s="38">
        <v>80165</v>
      </c>
      <c r="B972" s="2" t="s">
        <v>811</v>
      </c>
    </row>
    <row r="973" spans="1:2" ht="15.75">
      <c r="A973" s="15">
        <v>8018</v>
      </c>
      <c r="B973" s="2" t="s">
        <v>812</v>
      </c>
    </row>
    <row r="974" spans="1:2" s="5" customFormat="1" ht="15.75">
      <c r="A974" s="14">
        <v>802</v>
      </c>
      <c r="B974" s="5" t="s">
        <v>813</v>
      </c>
    </row>
    <row r="975" spans="1:2" ht="15.75">
      <c r="A975" s="15">
        <v>8021</v>
      </c>
      <c r="B975" s="2" t="s">
        <v>807</v>
      </c>
    </row>
    <row r="976" spans="1:2" ht="15.75">
      <c r="A976" s="15">
        <v>8024</v>
      </c>
      <c r="B976" s="2" t="s">
        <v>814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810</v>
      </c>
    </row>
    <row r="979" spans="1:2" ht="15.75">
      <c r="A979" s="38">
        <v>80265</v>
      </c>
      <c r="B979" s="2" t="s">
        <v>811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"/>
  <sheetViews>
    <sheetView showGridLine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33" t="s">
        <v>832</v>
      </c>
      <c r="C2" s="134"/>
      <c r="D2" s="134"/>
      <c r="E2" s="134"/>
      <c r="F2" s="134"/>
      <c r="G2" s="135"/>
    </row>
    <row r="3" spans="2:8" s="71" customFormat="1" ht="15.75" customHeight="1">
      <c r="B3" s="96" t="s">
        <v>591</v>
      </c>
      <c r="C3" s="92" t="s">
        <v>587</v>
      </c>
      <c r="D3" s="93" t="s">
        <v>760</v>
      </c>
      <c r="E3" s="92" t="s">
        <v>588</v>
      </c>
      <c r="F3" s="92" t="s">
        <v>589</v>
      </c>
      <c r="G3" s="94" t="s">
        <v>590</v>
      </c>
      <c r="H3" s="70"/>
    </row>
    <row r="4" spans="2:8" s="76" customFormat="1" ht="31.5">
      <c r="B4" s="97">
        <v>40908</v>
      </c>
      <c r="C4" s="87">
        <v>691</v>
      </c>
      <c r="D4" s="88" t="str">
        <f>IF(C4="","",VLOOKUP(C4,Comptes,2,FALSE))</f>
        <v>Participation des salariés aux résultats</v>
      </c>
      <c r="E4" s="136" t="s">
        <v>835</v>
      </c>
      <c r="F4" s="89">
        <v>76000</v>
      </c>
      <c r="G4" s="90"/>
      <c r="H4" s="78"/>
    </row>
    <row r="5" spans="2:8" s="76" customFormat="1" ht="47.25">
      <c r="B5" s="98" t="s">
        <v>815</v>
      </c>
      <c r="C5" s="86">
        <v>4284</v>
      </c>
      <c r="D5" s="82" t="str">
        <f>IF(C5="","",VLOOKUP(C5,Comptes,2,FALSE))</f>
        <v>Dettes provisionnées pour participation des salariés aux résultats</v>
      </c>
      <c r="E5" s="137"/>
      <c r="F5" s="83"/>
      <c r="G5" s="84">
        <v>76000</v>
      </c>
      <c r="H5" s="78"/>
    </row>
    <row r="6" spans="2:8" s="76" customFormat="1" ht="47.25">
      <c r="B6" s="97">
        <v>40908</v>
      </c>
      <c r="C6" s="91">
        <v>6872</v>
      </c>
      <c r="D6" s="88" t="str">
        <f>IF(C6="","",VLOOKUP(C6,Comptes,2,FALSE))</f>
        <v>Dotations aux provisions réglementées (immobilisations)</v>
      </c>
      <c r="E6" s="136" t="s">
        <v>834</v>
      </c>
      <c r="F6" s="89">
        <v>14500</v>
      </c>
      <c r="G6" s="90"/>
      <c r="H6" s="78"/>
    </row>
    <row r="7" spans="2:8" s="76" customFormat="1" ht="31.5">
      <c r="B7" s="98" t="s">
        <v>815</v>
      </c>
      <c r="C7" s="86">
        <v>1424</v>
      </c>
      <c r="D7" s="82" t="str">
        <f>IF(C7="","",VLOOKUP(C7,Comptes,2,FALSE))</f>
        <v>Provisions pour investissement (participation des salariés)</v>
      </c>
      <c r="E7" s="137"/>
      <c r="F7" s="83"/>
      <c r="G7" s="84">
        <v>14500</v>
      </c>
      <c r="H7" s="78"/>
    </row>
    <row r="8" spans="2:8" s="76" customFormat="1" ht="15.75" customHeight="1">
      <c r="B8" s="99">
        <v>40908</v>
      </c>
      <c r="C8" s="79">
        <v>1424</v>
      </c>
      <c r="D8" s="77" t="str">
        <f>IF(C8="","",VLOOKUP(C8,Comptes,2,FALSE))</f>
        <v>Provisions pour investissement (participation des salariés)</v>
      </c>
      <c r="E8" s="138" t="s">
        <v>837</v>
      </c>
      <c r="F8" s="89">
        <v>24000</v>
      </c>
      <c r="G8" s="90"/>
      <c r="H8" s="78"/>
    </row>
    <row r="9" spans="2:8" s="76" customFormat="1" ht="31.5">
      <c r="B9" s="100" t="s">
        <v>815</v>
      </c>
      <c r="C9" s="85">
        <v>7872</v>
      </c>
      <c r="D9" s="77" t="str">
        <f>IF(C9="","",VLOOKUP(C9,Comptes,2,FALSE))</f>
        <v>Reprises sur provisions réglementées (immobilisations)</v>
      </c>
      <c r="E9" s="137"/>
      <c r="F9" s="83"/>
      <c r="G9" s="84">
        <v>24000</v>
      </c>
      <c r="H9" s="78"/>
    </row>
    <row r="10" spans="2:9" ht="16.5" thickBot="1">
      <c r="B10" s="101"/>
      <c r="C10" s="73"/>
      <c r="D10" s="74"/>
      <c r="E10" s="75" t="s">
        <v>353</v>
      </c>
      <c r="F10" s="61">
        <f>SUM(F4:F9)</f>
        <v>114500</v>
      </c>
      <c r="G10" s="62">
        <f>SUM(G4:G9)</f>
        <v>114500</v>
      </c>
      <c r="H10" s="70">
        <f>IF(F10=G10,"","Ecriture non éqilibrée !!!")</f>
      </c>
      <c r="I10" s="72"/>
    </row>
  </sheetData>
  <sheetProtection sheet="1"/>
  <mergeCells count="4">
    <mergeCell ref="B2:G2"/>
    <mergeCell ref="E4:E5"/>
    <mergeCell ref="E8:E9"/>
    <mergeCell ref="E6:E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33" t="s">
        <v>833</v>
      </c>
      <c r="C2" s="134"/>
      <c r="D2" s="134"/>
      <c r="E2" s="134"/>
      <c r="F2" s="134"/>
      <c r="G2" s="135"/>
    </row>
    <row r="3" spans="2:7" ht="15.75">
      <c r="B3" s="96" t="s">
        <v>591</v>
      </c>
      <c r="C3" s="92" t="s">
        <v>587</v>
      </c>
      <c r="D3" s="93" t="s">
        <v>760</v>
      </c>
      <c r="E3" s="92" t="s">
        <v>588</v>
      </c>
      <c r="F3" s="92" t="s">
        <v>589</v>
      </c>
      <c r="G3" s="94" t="s">
        <v>590</v>
      </c>
    </row>
    <row r="4" spans="1:9" s="69" customFormat="1" ht="47.25">
      <c r="A4" s="67"/>
      <c r="B4" s="97">
        <v>40634</v>
      </c>
      <c r="C4" s="91">
        <v>4284</v>
      </c>
      <c r="D4" s="88" t="str">
        <f>IF(C4="","",VLOOKUP(C4,Comptes,2,FALSE))</f>
        <v>Dettes provisionnées pour participation des salariés aux résultats</v>
      </c>
      <c r="E4" s="136" t="s">
        <v>839</v>
      </c>
      <c r="F4" s="89">
        <v>76000</v>
      </c>
      <c r="G4" s="90"/>
      <c r="I4" s="67"/>
    </row>
    <row r="5" spans="1:9" s="69" customFormat="1" ht="15.75">
      <c r="A5" s="67"/>
      <c r="B5" s="102" t="s">
        <v>819</v>
      </c>
      <c r="C5" s="104">
        <v>4246</v>
      </c>
      <c r="D5" s="82" t="str">
        <f>IF(C5="","",VLOOKUP(C5,Comptes,2,FALSE))</f>
        <v>Réserve spéciale</v>
      </c>
      <c r="E5" s="137"/>
      <c r="F5" s="83"/>
      <c r="G5" s="84">
        <v>76000</v>
      </c>
      <c r="I5" s="67"/>
    </row>
    <row r="6" spans="1:9" s="69" customFormat="1" ht="15.75">
      <c r="A6" s="67"/>
      <c r="B6" s="97">
        <v>40695</v>
      </c>
      <c r="C6" s="91">
        <v>4246</v>
      </c>
      <c r="D6" s="88" t="str">
        <f>IF(C6="","",VLOOKUP(C6,Comptes,2,FALSE))</f>
        <v>Réserve spéciale</v>
      </c>
      <c r="E6" s="136" t="s">
        <v>840</v>
      </c>
      <c r="F6" s="89">
        <v>76000</v>
      </c>
      <c r="G6" s="90"/>
      <c r="I6" s="67"/>
    </row>
    <row r="7" spans="1:9" s="69" customFormat="1" ht="15.75">
      <c r="A7" s="67"/>
      <c r="B7" s="99" t="s">
        <v>819</v>
      </c>
      <c r="C7" s="85">
        <v>1662</v>
      </c>
      <c r="D7" s="77" t="str">
        <f>IF(C7="","",VLOOKUP(C7,Comptes,2,FALSE))</f>
        <v>Fonds de participation</v>
      </c>
      <c r="E7" s="138"/>
      <c r="F7" s="80"/>
      <c r="G7" s="81">
        <v>66880</v>
      </c>
      <c r="I7" s="67"/>
    </row>
    <row r="8" spans="1:9" s="69" customFormat="1" ht="15.75">
      <c r="A8" s="67"/>
      <c r="B8" s="103"/>
      <c r="C8" s="86">
        <v>431</v>
      </c>
      <c r="D8" s="82" t="str">
        <f>IF(C8="","",VLOOKUP(C8,Comptes,2,FALSE))</f>
        <v>Sécurité sociale</v>
      </c>
      <c r="E8" s="137"/>
      <c r="F8" s="83"/>
      <c r="G8" s="84">
        <v>9120</v>
      </c>
      <c r="I8" s="67"/>
    </row>
    <row r="9" spans="1:9" s="69" customFormat="1" ht="31.5">
      <c r="A9" s="67"/>
      <c r="B9" s="97">
        <v>40908</v>
      </c>
      <c r="C9" s="91">
        <v>6874</v>
      </c>
      <c r="D9" s="88" t="str">
        <f>IF(C9="","",VLOOKUP(C9,Comptes,2,FALSE))</f>
        <v>Dotations aux autres provisions réglementées</v>
      </c>
      <c r="E9" s="136" t="s">
        <v>836</v>
      </c>
      <c r="F9" s="89">
        <v>16000</v>
      </c>
      <c r="G9" s="90"/>
      <c r="I9" s="67"/>
    </row>
    <row r="10" spans="1:9" s="69" customFormat="1" ht="31.5">
      <c r="A10" s="67"/>
      <c r="B10" s="102" t="s">
        <v>819</v>
      </c>
      <c r="C10" s="86">
        <v>1424</v>
      </c>
      <c r="D10" s="82" t="str">
        <f>IF(C10="","",VLOOKUP(C10,Comptes,2,FALSE))</f>
        <v>Provisions pour investissement (participation des salariés)</v>
      </c>
      <c r="E10" s="137"/>
      <c r="F10" s="83"/>
      <c r="G10" s="84">
        <v>16000</v>
      </c>
      <c r="I10" s="67"/>
    </row>
    <row r="11" spans="1:9" s="69" customFormat="1" ht="31.5">
      <c r="A11" s="67"/>
      <c r="B11" s="99">
        <v>40908</v>
      </c>
      <c r="C11" s="85">
        <v>1424</v>
      </c>
      <c r="D11" s="77" t="str">
        <f>IF(C11="","",VLOOKUP(C11,Comptes,2,FALSE))</f>
        <v>Provisions pour investissement (participation des salariés)</v>
      </c>
      <c r="E11" s="138" t="s">
        <v>838</v>
      </c>
      <c r="F11" s="80">
        <v>15000</v>
      </c>
      <c r="G11" s="81"/>
      <c r="I11" s="67"/>
    </row>
    <row r="12" spans="1:9" s="69" customFormat="1" ht="31.5">
      <c r="A12" s="67"/>
      <c r="B12" s="100" t="s">
        <v>819</v>
      </c>
      <c r="C12" s="85">
        <v>7872</v>
      </c>
      <c r="D12" s="77" t="str">
        <f>IF(C12="","",VLOOKUP(C12,Comptes,2,FALSE))</f>
        <v>Reprises sur provisions réglementées (immobilisations)</v>
      </c>
      <c r="E12" s="137"/>
      <c r="F12" s="83"/>
      <c r="G12" s="84">
        <v>15000</v>
      </c>
      <c r="I12" s="67"/>
    </row>
    <row r="13" spans="2:8" ht="16.5" thickBot="1">
      <c r="B13" s="101"/>
      <c r="C13" s="73"/>
      <c r="D13" s="74"/>
      <c r="E13" s="75" t="s">
        <v>353</v>
      </c>
      <c r="F13" s="95">
        <f>SUM(F4:F12)</f>
        <v>183000</v>
      </c>
      <c r="G13" s="62">
        <f>SUM(G4:G12)</f>
        <v>183000</v>
      </c>
      <c r="H13" s="70">
        <f>IF(F13=G13,"","Ecriture non éqilibrée !!!")</f>
      </c>
    </row>
  </sheetData>
  <sheetProtection sheet="1"/>
  <mergeCells count="5">
    <mergeCell ref="E9:E10"/>
    <mergeCell ref="E11:E12"/>
    <mergeCell ref="B2:G2"/>
    <mergeCell ref="E4:E5"/>
    <mergeCell ref="E6:E8"/>
  </mergeCell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2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2" customWidth="1"/>
    <col min="2" max="2" width="10.7109375" style="105" customWidth="1"/>
    <col min="3" max="3" width="45.7109375" style="2" customWidth="1"/>
    <col min="4" max="6" width="12.7109375" style="2" customWidth="1"/>
    <col min="7" max="16384" width="11.421875" style="2" customWidth="1"/>
  </cols>
  <sheetData>
    <row r="1" ht="16.5" thickBot="1"/>
    <row r="2" spans="2:6" ht="16.5" thickBot="1">
      <c r="B2" s="152" t="s">
        <v>858</v>
      </c>
      <c r="C2" s="153"/>
      <c r="D2" s="153"/>
      <c r="E2" s="153"/>
      <c r="F2" s="154"/>
    </row>
    <row r="3" spans="2:6" ht="15.75">
      <c r="B3" s="139" t="s">
        <v>841</v>
      </c>
      <c r="C3" s="140"/>
      <c r="D3" s="140"/>
      <c r="E3" s="140"/>
      <c r="F3" s="141"/>
    </row>
    <row r="4" spans="2:6" ht="15.75">
      <c r="B4" s="108" t="s">
        <v>842</v>
      </c>
      <c r="C4" s="106" t="s">
        <v>588</v>
      </c>
      <c r="D4" s="106" t="s">
        <v>589</v>
      </c>
      <c r="E4" s="106" t="s">
        <v>590</v>
      </c>
      <c r="F4" s="109" t="s">
        <v>843</v>
      </c>
    </row>
    <row r="5" spans="2:6" ht="15.75">
      <c r="B5" s="110">
        <v>40908</v>
      </c>
      <c r="C5" s="142" t="s">
        <v>844</v>
      </c>
      <c r="D5" s="145"/>
      <c r="E5" s="144">
        <v>24000</v>
      </c>
      <c r="F5" s="143">
        <f>IF(AND(D5="",E5=""),"",E5-D5)</f>
        <v>24000</v>
      </c>
    </row>
    <row r="6" spans="2:6" ht="15.75">
      <c r="B6" s="111" t="s">
        <v>849</v>
      </c>
      <c r="C6" s="142"/>
      <c r="D6" s="145"/>
      <c r="E6" s="144"/>
      <c r="F6" s="143"/>
    </row>
    <row r="7" spans="2:6" ht="15.75">
      <c r="B7" s="110">
        <v>40908</v>
      </c>
      <c r="C7" s="146" t="s">
        <v>845</v>
      </c>
      <c r="D7" s="150"/>
      <c r="E7" s="148">
        <v>15000</v>
      </c>
      <c r="F7" s="143">
        <f>IF(AND(D7="",E7=""),"",F5+E7-D7)</f>
        <v>39000</v>
      </c>
    </row>
    <row r="8" spans="2:6" ht="15.75">
      <c r="B8" s="112" t="s">
        <v>850</v>
      </c>
      <c r="C8" s="147"/>
      <c r="D8" s="151"/>
      <c r="E8" s="149"/>
      <c r="F8" s="143"/>
    </row>
    <row r="9" spans="2:6" ht="15.75">
      <c r="B9" s="110">
        <v>40908</v>
      </c>
      <c r="C9" s="146" t="s">
        <v>846</v>
      </c>
      <c r="D9" s="150"/>
      <c r="E9" s="148">
        <v>12000</v>
      </c>
      <c r="F9" s="143">
        <f>IF(AND(D9="",E9=""),"",F7+E9-D9)</f>
        <v>51000</v>
      </c>
    </row>
    <row r="10" spans="2:6" ht="15.75">
      <c r="B10" s="112" t="s">
        <v>851</v>
      </c>
      <c r="C10" s="147"/>
      <c r="D10" s="151"/>
      <c r="E10" s="149"/>
      <c r="F10" s="143"/>
    </row>
    <row r="11" spans="2:6" ht="15.75">
      <c r="B11" s="110">
        <v>40908</v>
      </c>
      <c r="C11" s="146" t="s">
        <v>847</v>
      </c>
      <c r="D11" s="150"/>
      <c r="E11" s="148">
        <v>11000</v>
      </c>
      <c r="F11" s="143">
        <f>IF(AND(D11="",E11=""),"",F9+E11-D11)</f>
        <v>62000</v>
      </c>
    </row>
    <row r="12" spans="2:6" ht="15.75">
      <c r="B12" s="112" t="s">
        <v>852</v>
      </c>
      <c r="C12" s="147"/>
      <c r="D12" s="151"/>
      <c r="E12" s="149"/>
      <c r="F12" s="143"/>
    </row>
    <row r="13" spans="2:6" ht="15.75">
      <c r="B13" s="110">
        <v>40908</v>
      </c>
      <c r="C13" s="146" t="s">
        <v>848</v>
      </c>
      <c r="D13" s="150"/>
      <c r="E13" s="148">
        <v>13000</v>
      </c>
      <c r="F13" s="143">
        <f>IF(AND(D13="",E13=""),"",F11+E13-D13)</f>
        <v>75000</v>
      </c>
    </row>
    <row r="14" spans="2:6" ht="15.75">
      <c r="B14" s="113" t="s">
        <v>853</v>
      </c>
      <c r="C14" s="147"/>
      <c r="D14" s="151"/>
      <c r="E14" s="149"/>
      <c r="F14" s="143"/>
    </row>
    <row r="15" spans="2:6" ht="15.75">
      <c r="B15" s="110">
        <v>40908</v>
      </c>
      <c r="C15" s="146" t="s">
        <v>854</v>
      </c>
      <c r="D15" s="150"/>
      <c r="E15" s="148">
        <v>14500</v>
      </c>
      <c r="F15" s="143">
        <f>IF(AND(D15="",E15=""),"",F13+E15-D15)</f>
        <v>89500</v>
      </c>
    </row>
    <row r="16" spans="2:6" ht="15.75">
      <c r="B16" s="113" t="s">
        <v>815</v>
      </c>
      <c r="C16" s="147"/>
      <c r="D16" s="151"/>
      <c r="E16" s="149"/>
      <c r="F16" s="143"/>
    </row>
    <row r="17" spans="2:6" ht="15.75">
      <c r="B17" s="110">
        <v>40908</v>
      </c>
      <c r="C17" s="146" t="s">
        <v>855</v>
      </c>
      <c r="D17" s="150">
        <v>24000</v>
      </c>
      <c r="E17" s="148"/>
      <c r="F17" s="143">
        <f>IF(AND(D17="",E17=""),"",F15+E17-D17)</f>
        <v>65500</v>
      </c>
    </row>
    <row r="18" spans="2:6" ht="15.75">
      <c r="B18" s="113" t="s">
        <v>815</v>
      </c>
      <c r="C18" s="147"/>
      <c r="D18" s="151"/>
      <c r="E18" s="149"/>
      <c r="F18" s="143"/>
    </row>
    <row r="19" spans="2:6" ht="15.75">
      <c r="B19" s="110">
        <v>40908</v>
      </c>
      <c r="C19" s="146" t="s">
        <v>856</v>
      </c>
      <c r="D19" s="150"/>
      <c r="E19" s="148">
        <v>16000</v>
      </c>
      <c r="F19" s="143">
        <f>IF(AND(D19="",E19=""),"",F17+E19-D19)</f>
        <v>81500</v>
      </c>
    </row>
    <row r="20" spans="2:6" ht="15.75">
      <c r="B20" s="113" t="s">
        <v>819</v>
      </c>
      <c r="C20" s="147"/>
      <c r="D20" s="151"/>
      <c r="E20" s="149"/>
      <c r="F20" s="143"/>
    </row>
    <row r="21" spans="2:6" ht="15.75" customHeight="1">
      <c r="B21" s="110">
        <v>40908</v>
      </c>
      <c r="C21" s="146" t="s">
        <v>857</v>
      </c>
      <c r="D21" s="150">
        <v>15000</v>
      </c>
      <c r="E21" s="148"/>
      <c r="F21" s="143">
        <f>IF(AND(D21="",E21=""),"",F19+E21-D21)</f>
        <v>66500</v>
      </c>
    </row>
    <row r="22" spans="2:6" ht="16.5" thickBot="1">
      <c r="B22" s="114" t="s">
        <v>819</v>
      </c>
      <c r="C22" s="155"/>
      <c r="D22" s="156"/>
      <c r="E22" s="157"/>
      <c r="F22" s="158"/>
    </row>
  </sheetData>
  <sheetProtection sheet="1"/>
  <mergeCells count="38">
    <mergeCell ref="C21:C22"/>
    <mergeCell ref="D21:D22"/>
    <mergeCell ref="E21:E22"/>
    <mergeCell ref="F21:F22"/>
    <mergeCell ref="C17:C18"/>
    <mergeCell ref="D17:D18"/>
    <mergeCell ref="E17:E18"/>
    <mergeCell ref="F17:F18"/>
    <mergeCell ref="C19:C20"/>
    <mergeCell ref="D19:D20"/>
    <mergeCell ref="E19:E20"/>
    <mergeCell ref="F19:F20"/>
    <mergeCell ref="F7:F8"/>
    <mergeCell ref="E7:E8"/>
    <mergeCell ref="D7:D8"/>
    <mergeCell ref="B2:F2"/>
    <mergeCell ref="C15:C16"/>
    <mergeCell ref="D15:D16"/>
    <mergeCell ref="E15:E16"/>
    <mergeCell ref="F15:F16"/>
    <mergeCell ref="E13:E14"/>
    <mergeCell ref="D13:D14"/>
    <mergeCell ref="F11:F12"/>
    <mergeCell ref="E11:E12"/>
    <mergeCell ref="D11:D12"/>
    <mergeCell ref="F9:F10"/>
    <mergeCell ref="E9:E10"/>
    <mergeCell ref="D9:D10"/>
    <mergeCell ref="B3:F3"/>
    <mergeCell ref="C5:C6"/>
    <mergeCell ref="F5:F6"/>
    <mergeCell ref="E5:E6"/>
    <mergeCell ref="D5:D6"/>
    <mergeCell ref="C13:C14"/>
    <mergeCell ref="C11:C12"/>
    <mergeCell ref="C9:C10"/>
    <mergeCell ref="C7:C8"/>
    <mergeCell ref="F13:F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2" width="3.7109375" style="2" customWidth="1"/>
    <col min="3" max="3" width="33.7109375" style="2" customWidth="1"/>
    <col min="4" max="4" width="12.7109375" style="2" customWidth="1"/>
    <col min="5" max="5" width="33.7109375" style="2" customWidth="1"/>
    <col min="6" max="6" width="12.7109375" style="2" customWidth="1"/>
    <col min="7" max="7" width="3.7109375" style="2" customWidth="1"/>
    <col min="8" max="16384" width="11.421875" style="2" customWidth="1"/>
  </cols>
  <sheetData>
    <row r="1" ht="16.5" thickBot="1"/>
    <row r="2" spans="2:7" ht="16.5" thickBot="1">
      <c r="B2" s="152" t="s">
        <v>859</v>
      </c>
      <c r="C2" s="153"/>
      <c r="D2" s="153"/>
      <c r="E2" s="153"/>
      <c r="F2" s="153"/>
      <c r="G2" s="154"/>
    </row>
    <row r="3" spans="2:7" ht="15.75">
      <c r="B3" s="121"/>
      <c r="C3" s="122"/>
      <c r="D3" s="122"/>
      <c r="E3" s="122"/>
      <c r="F3" s="122"/>
      <c r="G3" s="123"/>
    </row>
    <row r="4" spans="2:7" ht="15.75">
      <c r="B4" s="124"/>
      <c r="C4" s="159" t="s">
        <v>860</v>
      </c>
      <c r="D4" s="159"/>
      <c r="E4" s="159"/>
      <c r="F4" s="159"/>
      <c r="G4" s="125"/>
    </row>
    <row r="5" spans="2:7" s="107" customFormat="1" ht="15.75">
      <c r="B5" s="126"/>
      <c r="C5" s="115" t="s">
        <v>799</v>
      </c>
      <c r="D5" s="115" t="s">
        <v>861</v>
      </c>
      <c r="E5" s="115" t="s">
        <v>800</v>
      </c>
      <c r="F5" s="115" t="s">
        <v>861</v>
      </c>
      <c r="G5" s="127"/>
    </row>
    <row r="6" spans="2:7" ht="15.75">
      <c r="B6" s="124"/>
      <c r="C6" s="116"/>
      <c r="D6" s="116"/>
      <c r="E6" s="116"/>
      <c r="F6" s="116"/>
      <c r="G6" s="125"/>
    </row>
    <row r="7" spans="2:7" ht="15.75">
      <c r="B7" s="124"/>
      <c r="C7" s="117" t="s">
        <v>862</v>
      </c>
      <c r="D7" s="118"/>
      <c r="E7" s="117" t="s">
        <v>863</v>
      </c>
      <c r="F7" s="118"/>
      <c r="G7" s="125"/>
    </row>
    <row r="8" spans="2:7" ht="15.75">
      <c r="B8" s="124"/>
      <c r="C8" s="118" t="s">
        <v>864</v>
      </c>
      <c r="D8" s="120">
        <v>16000</v>
      </c>
      <c r="E8" s="118" t="s">
        <v>865</v>
      </c>
      <c r="F8" s="120">
        <v>15000</v>
      </c>
      <c r="G8" s="125"/>
    </row>
    <row r="9" spans="2:7" ht="15.75">
      <c r="B9" s="124"/>
      <c r="C9" s="119"/>
      <c r="D9" s="119"/>
      <c r="E9" s="119"/>
      <c r="F9" s="119"/>
      <c r="G9" s="125"/>
    </row>
    <row r="10" spans="2:7" ht="15.75">
      <c r="B10" s="124"/>
      <c r="C10" s="128"/>
      <c r="D10" s="128"/>
      <c r="E10" s="128"/>
      <c r="F10" s="128"/>
      <c r="G10" s="125"/>
    </row>
    <row r="11" spans="2:7" ht="15.75">
      <c r="B11" s="124"/>
      <c r="C11" s="160" t="s">
        <v>866</v>
      </c>
      <c r="D11" s="161"/>
      <c r="E11" s="128"/>
      <c r="F11" s="128"/>
      <c r="G11" s="125"/>
    </row>
    <row r="12" spans="2:7" s="107" customFormat="1" ht="15.75">
      <c r="B12" s="126"/>
      <c r="C12" s="115" t="s">
        <v>867</v>
      </c>
      <c r="D12" s="115" t="s">
        <v>861</v>
      </c>
      <c r="E12" s="129"/>
      <c r="F12" s="129"/>
      <c r="G12" s="127"/>
    </row>
    <row r="13" spans="2:7" ht="15.75">
      <c r="B13" s="124"/>
      <c r="C13" s="116"/>
      <c r="D13" s="116"/>
      <c r="E13" s="128"/>
      <c r="F13" s="128"/>
      <c r="G13" s="125"/>
    </row>
    <row r="14" spans="2:7" ht="15.75">
      <c r="B14" s="124"/>
      <c r="C14" s="117" t="s">
        <v>868</v>
      </c>
      <c r="D14" s="118"/>
      <c r="E14" s="128"/>
      <c r="F14" s="128"/>
      <c r="G14" s="125"/>
    </row>
    <row r="15" spans="2:7" ht="15.75">
      <c r="B15" s="124"/>
      <c r="C15" s="118" t="s">
        <v>869</v>
      </c>
      <c r="D15" s="120">
        <v>66000</v>
      </c>
      <c r="E15" s="128"/>
      <c r="F15" s="128"/>
      <c r="G15" s="125"/>
    </row>
    <row r="16" spans="2:7" ht="15.75">
      <c r="B16" s="124"/>
      <c r="C16" s="119"/>
      <c r="D16" s="119"/>
      <c r="E16" s="128"/>
      <c r="F16" s="128"/>
      <c r="G16" s="125"/>
    </row>
    <row r="17" spans="2:7" ht="16.5" thickBot="1">
      <c r="B17" s="130"/>
      <c r="C17" s="131"/>
      <c r="D17" s="131"/>
      <c r="E17" s="131"/>
      <c r="F17" s="131"/>
      <c r="G17" s="132"/>
    </row>
  </sheetData>
  <sheetProtection sheet="1"/>
  <mergeCells count="3">
    <mergeCell ref="C4:F4"/>
    <mergeCell ref="B2:G2"/>
    <mergeCell ref="C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2011-03-18T05:51:16Z</dcterms:modified>
  <cp:category/>
  <cp:version/>
  <cp:contentType/>
  <cp:contentStatus/>
</cp:coreProperties>
</file>