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20" windowWidth="15195" windowHeight="8700" activeTab="0"/>
  </bookViews>
  <sheets>
    <sheet name="Travail 2" sheetId="1" r:id="rId1"/>
  </sheets>
  <definedNames>
    <definedName name="_xlnm.Print_Area" localSheetId="0">'Travail 2'!$B$2:$H$32</definedName>
  </definedNames>
  <calcPr fullCalcOnLoad="1"/>
</workbook>
</file>

<file path=xl/sharedStrings.xml><?xml version="1.0" encoding="utf-8"?>
<sst xmlns="http://schemas.openxmlformats.org/spreadsheetml/2006/main" count="65" uniqueCount="50">
  <si>
    <t>TABLEAU DES SOLDES INTERMEDIAIRES DE GESTION</t>
  </si>
  <si>
    <t>Coût d'achat des marchandises vendues</t>
  </si>
  <si>
    <t>Total</t>
  </si>
  <si>
    <t>Production de l'exercice</t>
  </si>
  <si>
    <t>Marge commerciale</t>
  </si>
  <si>
    <t>Valeur ajoutée</t>
  </si>
  <si>
    <t>Excédent brut d'exploitation</t>
  </si>
  <si>
    <t>Résultat d'exploitation</t>
  </si>
  <si>
    <t>Quotes-parts de résultat sur opérations faites en commun</t>
  </si>
  <si>
    <t>Résultat courant avant impôts</t>
  </si>
  <si>
    <t>Résultat exceptionnel</t>
  </si>
  <si>
    <t>Participation des salariés</t>
  </si>
  <si>
    <t>ou Insuffisance brute d'exploitation</t>
  </si>
  <si>
    <t>Excédent brut (ou insuffisance brute) d'exploitation</t>
  </si>
  <si>
    <t>N-1</t>
  </si>
  <si>
    <t>N</t>
  </si>
  <si>
    <t>Résultat sur cessions d'éléments d'actif immobilisés</t>
  </si>
  <si>
    <t>Résultat d'exploitation (bénéfice)</t>
  </si>
  <si>
    <t>Résultat courant avant impôts (bénéfice)</t>
  </si>
  <si>
    <t>Résultat exceptionnel (bénéfice)</t>
  </si>
  <si>
    <t>Produits (1)</t>
  </si>
  <si>
    <t>Charges (2)</t>
  </si>
  <si>
    <t>Soldes Intermédiaires de Gestion(1 - 2)</t>
  </si>
  <si>
    <r>
      <t xml:space="preserve">ou déstockage de production </t>
    </r>
    <r>
      <rPr>
        <b/>
        <i/>
        <sz val="10"/>
        <rFont val="Times New Roman"/>
        <family val="1"/>
      </rPr>
      <t>(a)</t>
    </r>
  </si>
  <si>
    <t>ou Résultat d'exploitation (perte)</t>
  </si>
  <si>
    <t>ou Résultat courant avant impôts (perte)</t>
  </si>
  <si>
    <t>ou Résultat exceptionnel (perte)</t>
  </si>
  <si>
    <r>
      <t xml:space="preserve">Résultat de l'exercice (bénéfice ou perte) </t>
    </r>
    <r>
      <rPr>
        <b/>
        <i/>
        <sz val="10"/>
        <rFont val="Times New Roman"/>
        <family val="1"/>
      </rPr>
      <t>(c)</t>
    </r>
  </si>
  <si>
    <t>(a)     En déduction des produits dans le compte de résultat.</t>
  </si>
  <si>
    <t>(b)     Pour le calcul de la valeur ajoutée, sont assimilés à des consommations externes, les impôts indirects à caractère spécifique inscrits au compte 635 - Impôts, taxes et versements assimilés et acquittés lors de la
          mise à la consommation des biens taxables.</t>
  </si>
  <si>
    <t>(c)     Soit total général des produits - total général des charges.</t>
  </si>
  <si>
    <t>Ventes de marchandises</t>
  </si>
  <si>
    <t xml:space="preserve">Production vendue </t>
  </si>
  <si>
    <t xml:space="preserve">Production stockée </t>
  </si>
  <si>
    <t xml:space="preserve">Production immobilisée </t>
  </si>
  <si>
    <t>Subventions d'exploitation</t>
  </si>
  <si>
    <r>
      <t xml:space="preserve">Reprises sur charges </t>
    </r>
    <r>
      <rPr>
        <i/>
        <sz val="10"/>
        <rFont val="Times New Roman"/>
        <family val="1"/>
      </rPr>
      <t>calculées</t>
    </r>
    <r>
      <rPr>
        <sz val="10"/>
        <rFont val="Times New Roman"/>
        <family val="1"/>
      </rPr>
      <t xml:space="preserve"> et transferts de charges</t>
    </r>
    <r>
      <rPr>
        <i/>
        <sz val="10"/>
        <rFont val="Times New Roman"/>
        <family val="1"/>
      </rPr>
      <t xml:space="preserve"> non affectables </t>
    </r>
  </si>
  <si>
    <t xml:space="preserve">Autres produits </t>
  </si>
  <si>
    <t xml:space="preserve">Produits financiers </t>
  </si>
  <si>
    <t xml:space="preserve">Produits exceptionnels </t>
  </si>
  <si>
    <t>Produits de cessions d'éléments d'actif</t>
  </si>
  <si>
    <t xml:space="preserve">Valeur comptable des éléments cédés </t>
  </si>
  <si>
    <t xml:space="preserve">Impôts sur les bénéfices </t>
  </si>
  <si>
    <t xml:space="preserve">Charges exceptionnelles </t>
  </si>
  <si>
    <t xml:space="preserve">Charges financières </t>
  </si>
  <si>
    <t xml:space="preserve">Autres charges </t>
  </si>
  <si>
    <t xml:space="preserve">Dotations aux amortissements, dépréciations  et provisions </t>
  </si>
  <si>
    <t>Charges de personnel</t>
  </si>
  <si>
    <r>
      <t>Impôts, taxes et versements assimilés</t>
    </r>
    <r>
      <rPr>
        <b/>
        <i/>
        <sz val="10"/>
        <rFont val="Times New Roman"/>
        <family val="1"/>
      </rPr>
      <t xml:space="preserve"> (b)</t>
    </r>
  </si>
  <si>
    <t>Consommations de l'exercice en provenance de tiers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</si>
</sst>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0">
    <xf numFmtId="0" fontId="0" fillId="0" borderId="0" xfId="0" applyAlignment="1">
      <alignment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" fontId="4" fillId="33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0" fontId="3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4" fontId="4" fillId="0" borderId="16" xfId="0" applyNumberFormat="1" applyFont="1" applyFill="1" applyBorder="1" applyAlignment="1" applyProtection="1">
      <alignment horizontal="right"/>
      <protection/>
    </xf>
    <xf numFmtId="4" fontId="4" fillId="0" borderId="18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" fontId="4" fillId="0" borderId="21" xfId="0" applyNumberFormat="1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 applyProtection="1">
      <alignment/>
      <protection/>
    </xf>
    <xf numFmtId="4" fontId="3" fillId="0" borderId="23" xfId="0" applyNumberFormat="1" applyFont="1" applyFill="1" applyBorder="1" applyAlignment="1" applyProtection="1">
      <alignment horizontal="right"/>
      <protection/>
    </xf>
    <xf numFmtId="0" fontId="3" fillId="0" borderId="23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4" fontId="4" fillId="0" borderId="23" xfId="0" applyNumberFormat="1" applyFont="1" applyFill="1" applyBorder="1" applyAlignment="1" applyProtection="1">
      <alignment horizontal="right"/>
      <protection/>
    </xf>
    <xf numFmtId="4" fontId="4" fillId="0" borderId="25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4" fontId="3" fillId="0" borderId="2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4" fontId="3" fillId="0" borderId="27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applyProtection="1">
      <alignment wrapText="1"/>
      <protection/>
    </xf>
    <xf numFmtId="4" fontId="4" fillId="0" borderId="23" xfId="0" applyNumberFormat="1" applyFont="1" applyFill="1" applyBorder="1" applyAlignment="1" applyProtection="1">
      <alignment/>
      <protection/>
    </xf>
    <xf numFmtId="4" fontId="4" fillId="0" borderId="25" xfId="0" applyNumberFormat="1" applyFont="1" applyFill="1" applyBorder="1" applyAlignment="1" applyProtection="1">
      <alignment/>
      <protection/>
    </xf>
    <xf numFmtId="4" fontId="3" fillId="0" borderId="17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wrapText="1"/>
      <protection/>
    </xf>
    <xf numFmtId="4" fontId="4" fillId="0" borderId="28" xfId="0" applyNumberFormat="1" applyFont="1" applyFill="1" applyBorder="1" applyAlignment="1" applyProtection="1">
      <alignment/>
      <protection/>
    </xf>
    <xf numFmtId="4" fontId="4" fillId="0" borderId="29" xfId="0" applyNumberFormat="1" applyFont="1" applyFill="1" applyBorder="1" applyAlignment="1" applyProtection="1">
      <alignment horizontal="right"/>
      <protection/>
    </xf>
    <xf numFmtId="4" fontId="3" fillId="0" borderId="24" xfId="0" applyNumberFormat="1" applyFont="1" applyFill="1" applyBorder="1" applyAlignment="1" applyProtection="1">
      <alignment horizontal="right"/>
      <protection/>
    </xf>
    <xf numFmtId="4" fontId="4" fillId="0" borderId="30" xfId="0" applyNumberFormat="1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 applyProtection="1">
      <alignment/>
      <protection/>
    </xf>
    <xf numFmtId="4" fontId="4" fillId="0" borderId="31" xfId="0" applyNumberFormat="1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horizontal="center"/>
      <protection/>
    </xf>
    <xf numFmtId="4" fontId="3" fillId="0" borderId="32" xfId="0" applyNumberFormat="1" applyFont="1" applyFill="1" applyBorder="1" applyAlignment="1" applyProtection="1">
      <alignment horizontal="right"/>
      <protection/>
    </xf>
    <xf numFmtId="4" fontId="3" fillId="0" borderId="33" xfId="0" applyNumberFormat="1" applyFont="1" applyFill="1" applyBorder="1" applyAlignment="1" applyProtection="1">
      <alignment horizontal="right"/>
      <protection/>
    </xf>
    <xf numFmtId="0" fontId="3" fillId="0" borderId="34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/>
    </xf>
    <xf numFmtId="0" fontId="3" fillId="0" borderId="35" xfId="0" applyFont="1" applyFill="1" applyBorder="1" applyAlignment="1" applyProtection="1">
      <alignment/>
      <protection/>
    </xf>
    <xf numFmtId="0" fontId="3" fillId="0" borderId="36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4" fontId="4" fillId="0" borderId="28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applyProtection="1">
      <alignment/>
      <protection/>
    </xf>
    <xf numFmtId="4" fontId="3" fillId="0" borderId="38" xfId="0" applyNumberFormat="1" applyFont="1" applyFill="1" applyBorder="1" applyAlignment="1" applyProtection="1">
      <alignment horizontal="right"/>
      <protection/>
    </xf>
    <xf numFmtId="0" fontId="4" fillId="0" borderId="38" xfId="0" applyFont="1" applyFill="1" applyBorder="1" applyAlignment="1" applyProtection="1">
      <alignment/>
      <protection/>
    </xf>
    <xf numFmtId="0" fontId="4" fillId="0" borderId="38" xfId="0" applyFont="1" applyFill="1" applyBorder="1" applyAlignment="1" applyProtection="1">
      <alignment wrapText="1"/>
      <protection/>
    </xf>
    <xf numFmtId="4" fontId="4" fillId="0" borderId="38" xfId="0" applyNumberFormat="1" applyFont="1" applyFill="1" applyBorder="1" applyAlignment="1" applyProtection="1">
      <alignment horizontal="right"/>
      <protection/>
    </xf>
    <xf numFmtId="4" fontId="4" fillId="0" borderId="39" xfId="0" applyNumberFormat="1" applyFont="1" applyFill="1" applyBorder="1" applyAlignment="1" applyProtection="1">
      <alignment horizontal="right"/>
      <protection/>
    </xf>
    <xf numFmtId="0" fontId="3" fillId="0" borderId="40" xfId="0" applyFont="1" applyFill="1" applyBorder="1" applyAlignment="1" applyProtection="1">
      <alignment/>
      <protection/>
    </xf>
    <xf numFmtId="4" fontId="3" fillId="0" borderId="41" xfId="0" applyNumberFormat="1" applyFont="1" applyFill="1" applyBorder="1" applyAlignment="1" applyProtection="1">
      <alignment horizontal="right"/>
      <protection/>
    </xf>
    <xf numFmtId="0" fontId="3" fillId="0" borderId="41" xfId="0" applyFont="1" applyFill="1" applyBorder="1" applyAlignment="1" applyProtection="1">
      <alignment/>
      <protection/>
    </xf>
    <xf numFmtId="0" fontId="4" fillId="0" borderId="41" xfId="0" applyFont="1" applyFill="1" applyBorder="1" applyAlignment="1" applyProtection="1">
      <alignment/>
      <protection/>
    </xf>
    <xf numFmtId="4" fontId="4" fillId="0" borderId="41" xfId="0" applyNumberFormat="1" applyFont="1" applyFill="1" applyBorder="1" applyAlignment="1" applyProtection="1">
      <alignment horizontal="right"/>
      <protection/>
    </xf>
    <xf numFmtId="4" fontId="4" fillId="0" borderId="42" xfId="0" applyNumberFormat="1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 applyProtection="1">
      <alignment/>
      <protection/>
    </xf>
    <xf numFmtId="4" fontId="3" fillId="0" borderId="44" xfId="0" applyNumberFormat="1" applyFont="1" applyFill="1" applyBorder="1" applyAlignment="1" applyProtection="1">
      <alignment horizontal="right"/>
      <protection/>
    </xf>
    <xf numFmtId="0" fontId="3" fillId="0" borderId="44" xfId="0" applyFont="1" applyFill="1" applyBorder="1" applyAlignment="1" applyProtection="1">
      <alignment/>
      <protection/>
    </xf>
    <xf numFmtId="0" fontId="4" fillId="0" borderId="44" xfId="0" applyFont="1" applyFill="1" applyBorder="1" applyAlignment="1" applyProtection="1">
      <alignment/>
      <protection/>
    </xf>
    <xf numFmtId="4" fontId="4" fillId="0" borderId="44" xfId="0" applyNumberFormat="1" applyFont="1" applyFill="1" applyBorder="1" applyAlignment="1" applyProtection="1">
      <alignment horizontal="right"/>
      <protection/>
    </xf>
    <xf numFmtId="4" fontId="4" fillId="0" borderId="45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horizontal="right"/>
      <protection/>
    </xf>
    <xf numFmtId="4" fontId="4" fillId="0" borderId="0" xfId="0" applyNumberFormat="1" applyFont="1" applyFill="1" applyAlignment="1" applyProtection="1">
      <alignment horizontal="right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 horizontal="left" vertical="center" wrapText="1"/>
      <protection/>
    </xf>
    <xf numFmtId="4" fontId="3" fillId="0" borderId="24" xfId="0" applyNumberFormat="1" applyFont="1" applyFill="1" applyBorder="1" applyAlignment="1" applyProtection="1">
      <alignment horizontal="right"/>
      <protection/>
    </xf>
    <xf numFmtId="0" fontId="4" fillId="33" borderId="46" xfId="0" applyFont="1" applyFill="1" applyBorder="1" applyAlignment="1" applyProtection="1">
      <alignment horizontal="center" wrapText="1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3" fillId="0" borderId="23" xfId="0" applyFont="1" applyFill="1" applyBorder="1" applyAlignment="1" applyProtection="1">
      <alignment horizontal="left" wrapText="1"/>
      <protection/>
    </xf>
    <xf numFmtId="0" fontId="3" fillId="0" borderId="22" xfId="0" applyFont="1" applyFill="1" applyBorder="1" applyAlignment="1" applyProtection="1">
      <alignment horizontal="left" wrapText="1"/>
      <protection/>
    </xf>
    <xf numFmtId="4" fontId="3" fillId="0" borderId="23" xfId="0" applyNumberFormat="1" applyFont="1" applyFill="1" applyBorder="1" applyAlignment="1" applyProtection="1">
      <alignment horizontal="right"/>
      <protection/>
    </xf>
    <xf numFmtId="0" fontId="4" fillId="0" borderId="24" xfId="0" applyFont="1" applyFill="1" applyBorder="1" applyAlignment="1" applyProtection="1">
      <alignment horizontal="left" wrapText="1"/>
      <protection/>
    </xf>
    <xf numFmtId="0" fontId="4" fillId="0" borderId="27" xfId="0" applyFont="1" applyFill="1" applyBorder="1" applyAlignment="1" applyProtection="1">
      <alignment horizontal="left" wrapText="1"/>
      <protection/>
    </xf>
    <xf numFmtId="4" fontId="4" fillId="0" borderId="23" xfId="0" applyNumberFormat="1" applyFont="1" applyFill="1" applyBorder="1" applyAlignment="1" applyProtection="1">
      <alignment horizontal="right"/>
      <protection/>
    </xf>
    <xf numFmtId="4" fontId="4" fillId="0" borderId="30" xfId="0" applyNumberFormat="1" applyFont="1" applyFill="1" applyBorder="1" applyAlignment="1" applyProtection="1">
      <alignment horizontal="center"/>
      <protection/>
    </xf>
    <xf numFmtId="4" fontId="4" fillId="0" borderId="31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showGridLines="0" showZeros="0" tabSelected="1" zoomScalePageLayoutView="0" workbookViewId="0" topLeftCell="A1">
      <selection activeCell="F39" sqref="F39"/>
    </sheetView>
  </sheetViews>
  <sheetFormatPr defaultColWidth="11.421875" defaultRowHeight="12.75"/>
  <cols>
    <col min="1" max="1" width="3.7109375" style="3" customWidth="1"/>
    <col min="2" max="2" width="35.7109375" style="3" customWidth="1"/>
    <col min="3" max="3" width="12.7109375" style="4" customWidth="1"/>
    <col min="4" max="4" width="35.7109375" style="3" customWidth="1"/>
    <col min="5" max="5" width="12.7109375" style="4" customWidth="1"/>
    <col min="6" max="6" width="41.7109375" style="5" customWidth="1"/>
    <col min="7" max="8" width="12.7109375" style="6" customWidth="1"/>
    <col min="9" max="16384" width="11.421875" style="3" customWidth="1"/>
  </cols>
  <sheetData>
    <row r="1" ht="13.5" thickBot="1"/>
    <row r="2" spans="2:8" ht="9" customHeight="1">
      <c r="B2" s="76" t="s">
        <v>0</v>
      </c>
      <c r="C2" s="77"/>
      <c r="D2" s="77"/>
      <c r="E2" s="77"/>
      <c r="F2" s="77"/>
      <c r="G2" s="77"/>
      <c r="H2" s="78"/>
    </row>
    <row r="3" spans="2:8" ht="9" customHeight="1" thickBot="1">
      <c r="B3" s="79"/>
      <c r="C3" s="80"/>
      <c r="D3" s="80"/>
      <c r="E3" s="80"/>
      <c r="F3" s="80"/>
      <c r="G3" s="80"/>
      <c r="H3" s="81"/>
    </row>
    <row r="4" spans="2:8" ht="12.75">
      <c r="B4" s="86" t="s">
        <v>20</v>
      </c>
      <c r="C4" s="87"/>
      <c r="D4" s="88" t="s">
        <v>21</v>
      </c>
      <c r="E4" s="87"/>
      <c r="F4" s="7" t="s">
        <v>22</v>
      </c>
      <c r="G4" s="8" t="s">
        <v>15</v>
      </c>
      <c r="H4" s="9" t="s">
        <v>14</v>
      </c>
    </row>
    <row r="5" spans="2:8" s="16" customFormat="1" ht="12.75">
      <c r="B5" s="10" t="s">
        <v>31</v>
      </c>
      <c r="C5" s="11">
        <v>11400</v>
      </c>
      <c r="D5" s="12" t="s">
        <v>1</v>
      </c>
      <c r="E5" s="11">
        <v>15000</v>
      </c>
      <c r="F5" s="13" t="s">
        <v>4</v>
      </c>
      <c r="G5" s="14">
        <f>C5-E5</f>
        <v>-3600</v>
      </c>
      <c r="H5" s="15"/>
    </row>
    <row r="6" spans="2:8" s="16" customFormat="1" ht="12.75">
      <c r="B6" s="17" t="s">
        <v>32</v>
      </c>
      <c r="C6" s="1">
        <v>437800</v>
      </c>
      <c r="D6" s="18"/>
      <c r="E6" s="1"/>
      <c r="F6" s="19"/>
      <c r="G6" s="20"/>
      <c r="H6" s="21"/>
    </row>
    <row r="7" spans="2:8" s="16" customFormat="1" ht="13.5">
      <c r="B7" s="22" t="s">
        <v>33</v>
      </c>
      <c r="C7" s="23">
        <v>16000</v>
      </c>
      <c r="D7" s="24" t="s">
        <v>23</v>
      </c>
      <c r="E7" s="23">
        <v>0</v>
      </c>
      <c r="F7" s="25"/>
      <c r="G7" s="26"/>
      <c r="H7" s="27"/>
    </row>
    <row r="8" spans="2:8" s="16" customFormat="1" ht="12.75">
      <c r="B8" s="22" t="s">
        <v>34</v>
      </c>
      <c r="C8" s="2"/>
      <c r="D8" s="24"/>
      <c r="E8" s="2"/>
      <c r="F8" s="25"/>
      <c r="G8" s="26"/>
      <c r="H8" s="27"/>
    </row>
    <row r="9" spans="2:8" s="30" customFormat="1" ht="12.75">
      <c r="B9" s="28" t="s">
        <v>2</v>
      </c>
      <c r="C9" s="11">
        <f>SUM(C6:C8)</f>
        <v>453800</v>
      </c>
      <c r="D9" s="29" t="s">
        <v>2</v>
      </c>
      <c r="E9" s="11">
        <f>SUM(E6:E8)</f>
        <v>0</v>
      </c>
      <c r="F9" s="25" t="s">
        <v>3</v>
      </c>
      <c r="G9" s="14">
        <f>C9-E9</f>
        <v>453800</v>
      </c>
      <c r="H9" s="27"/>
    </row>
    <row r="10" spans="2:8" s="16" customFormat="1" ht="12.75">
      <c r="B10" s="17" t="s">
        <v>3</v>
      </c>
      <c r="C10" s="31">
        <f>G9</f>
        <v>453800</v>
      </c>
      <c r="D10" s="89" t="s">
        <v>49</v>
      </c>
      <c r="E10" s="98">
        <v>319200</v>
      </c>
      <c r="F10" s="32"/>
      <c r="G10" s="20"/>
      <c r="H10" s="21"/>
    </row>
    <row r="11" spans="2:8" s="16" customFormat="1" ht="16.5" customHeight="1">
      <c r="B11" s="22" t="s">
        <v>4</v>
      </c>
      <c r="C11" s="33">
        <f>G5</f>
        <v>-3600</v>
      </c>
      <c r="D11" s="90"/>
      <c r="E11" s="99"/>
      <c r="F11" s="34"/>
      <c r="G11" s="35"/>
      <c r="H11" s="36"/>
    </row>
    <row r="12" spans="2:8" s="30" customFormat="1" ht="12.75">
      <c r="B12" s="28" t="s">
        <v>2</v>
      </c>
      <c r="C12" s="37">
        <f>SUM(C10:C11)</f>
        <v>450200</v>
      </c>
      <c r="D12" s="38" t="s">
        <v>2</v>
      </c>
      <c r="E12" s="37">
        <f>SUM(E10:E11)</f>
        <v>319200</v>
      </c>
      <c r="F12" s="39" t="s">
        <v>5</v>
      </c>
      <c r="G12" s="20">
        <f>C12-E12</f>
        <v>131000</v>
      </c>
      <c r="H12" s="40"/>
    </row>
    <row r="13" spans="2:8" s="16" customFormat="1" ht="13.5">
      <c r="B13" s="17" t="s">
        <v>5</v>
      </c>
      <c r="C13" s="1">
        <f>G12</f>
        <v>131000</v>
      </c>
      <c r="D13" s="18" t="s">
        <v>48</v>
      </c>
      <c r="E13" s="31">
        <v>8400</v>
      </c>
      <c r="F13" s="19"/>
      <c r="G13" s="20"/>
      <c r="H13" s="41"/>
    </row>
    <row r="14" spans="2:8" s="16" customFormat="1" ht="12.75">
      <c r="B14" s="22" t="s">
        <v>35</v>
      </c>
      <c r="C14" s="23"/>
      <c r="D14" s="24" t="s">
        <v>47</v>
      </c>
      <c r="E14" s="42">
        <v>103600</v>
      </c>
      <c r="F14" s="93" t="s">
        <v>13</v>
      </c>
      <c r="G14" s="95">
        <f>C15-E15</f>
        <v>19000</v>
      </c>
      <c r="H14" s="96"/>
    </row>
    <row r="15" spans="2:8" s="30" customFormat="1" ht="12.75">
      <c r="B15" s="28" t="s">
        <v>2</v>
      </c>
      <c r="C15" s="37">
        <f>SUM(C13:C14)</f>
        <v>131000</v>
      </c>
      <c r="D15" s="38" t="s">
        <v>2</v>
      </c>
      <c r="E15" s="37">
        <f>SUM(E13:E14)</f>
        <v>112000</v>
      </c>
      <c r="F15" s="94"/>
      <c r="G15" s="95"/>
      <c r="H15" s="97"/>
    </row>
    <row r="16" spans="2:8" s="16" customFormat="1" ht="12.75">
      <c r="B16" s="17" t="s">
        <v>6</v>
      </c>
      <c r="C16" s="1">
        <f>IF($G$14&gt;0,$G$14,"")</f>
        <v>19000</v>
      </c>
      <c r="D16" s="18" t="s">
        <v>12</v>
      </c>
      <c r="E16" s="1">
        <f>IF($G$14&lt;0,$G$14,"")</f>
      </c>
      <c r="F16" s="19"/>
      <c r="G16" s="20"/>
      <c r="H16" s="41"/>
    </row>
    <row r="17" spans="2:8" s="16" customFormat="1" ht="12.75">
      <c r="B17" s="91" t="s">
        <v>36</v>
      </c>
      <c r="C17" s="92">
        <v>2100</v>
      </c>
      <c r="D17" s="90" t="s">
        <v>46</v>
      </c>
      <c r="E17" s="85"/>
      <c r="F17" s="25"/>
      <c r="G17" s="26"/>
      <c r="H17" s="43"/>
    </row>
    <row r="18" spans="2:8" s="16" customFormat="1" ht="12.75">
      <c r="B18" s="91"/>
      <c r="C18" s="92"/>
      <c r="D18" s="90"/>
      <c r="E18" s="85"/>
      <c r="F18" s="25"/>
      <c r="G18" s="26"/>
      <c r="H18" s="43"/>
    </row>
    <row r="19" spans="2:8" s="16" customFormat="1" ht="12.75">
      <c r="B19" s="22" t="s">
        <v>37</v>
      </c>
      <c r="C19" s="2">
        <v>11200</v>
      </c>
      <c r="D19" s="24" t="s">
        <v>45</v>
      </c>
      <c r="E19" s="33">
        <v>15800</v>
      </c>
      <c r="F19" s="25"/>
      <c r="G19" s="26"/>
      <c r="H19" s="43"/>
    </row>
    <row r="20" spans="2:8" s="30" customFormat="1" ht="12.75">
      <c r="B20" s="28" t="s">
        <v>2</v>
      </c>
      <c r="C20" s="37">
        <f>SUM(C16:C19)</f>
        <v>32300</v>
      </c>
      <c r="D20" s="38" t="s">
        <v>2</v>
      </c>
      <c r="E20" s="37">
        <f>SUM(E16:E19)</f>
        <v>15800</v>
      </c>
      <c r="F20" s="44" t="s">
        <v>7</v>
      </c>
      <c r="G20" s="26">
        <f>C20-E20</f>
        <v>16500</v>
      </c>
      <c r="H20" s="45"/>
    </row>
    <row r="21" spans="2:8" s="16" customFormat="1" ht="12.75">
      <c r="B21" s="17" t="s">
        <v>17</v>
      </c>
      <c r="C21" s="1">
        <f>IF($G$20&gt;0,$G$20,"")</f>
        <v>16500</v>
      </c>
      <c r="D21" s="18" t="s">
        <v>24</v>
      </c>
      <c r="E21" s="1">
        <f>IF($G$20&lt;0,$G$20,"")</f>
      </c>
      <c r="F21" s="19"/>
      <c r="G21" s="20"/>
      <c r="H21" s="41"/>
    </row>
    <row r="22" spans="2:8" s="16" customFormat="1" ht="12.75">
      <c r="B22" s="91" t="s">
        <v>8</v>
      </c>
      <c r="C22" s="92"/>
      <c r="D22" s="90" t="s">
        <v>8</v>
      </c>
      <c r="E22" s="85"/>
      <c r="F22" s="25"/>
      <c r="G22" s="26"/>
      <c r="H22" s="43"/>
    </row>
    <row r="23" spans="2:8" s="16" customFormat="1" ht="12.75">
      <c r="B23" s="91"/>
      <c r="C23" s="92"/>
      <c r="D23" s="90"/>
      <c r="E23" s="85"/>
      <c r="F23" s="25"/>
      <c r="G23" s="26"/>
      <c r="H23" s="43"/>
    </row>
    <row r="24" spans="2:8" s="16" customFormat="1" ht="12.75">
      <c r="B24" s="22" t="s">
        <v>38</v>
      </c>
      <c r="C24" s="2">
        <v>6940</v>
      </c>
      <c r="D24" s="24" t="s">
        <v>44</v>
      </c>
      <c r="E24" s="33">
        <v>9400</v>
      </c>
      <c r="F24" s="25"/>
      <c r="G24" s="26"/>
      <c r="H24" s="43"/>
    </row>
    <row r="25" spans="2:8" s="30" customFormat="1" ht="12.75">
      <c r="B25" s="46" t="s">
        <v>2</v>
      </c>
      <c r="C25" s="47">
        <f>SUM(C21:C24)</f>
        <v>23440</v>
      </c>
      <c r="D25" s="29" t="s">
        <v>2</v>
      </c>
      <c r="E25" s="48">
        <f>SUM(E21:E24)</f>
        <v>9400</v>
      </c>
      <c r="F25" s="44" t="s">
        <v>9</v>
      </c>
      <c r="G25" s="26">
        <f>C25-E25</f>
        <v>14040</v>
      </c>
      <c r="H25" s="45"/>
    </row>
    <row r="26" spans="2:8" s="16" customFormat="1" ht="12.75">
      <c r="B26" s="10" t="s">
        <v>39</v>
      </c>
      <c r="C26" s="1">
        <v>2160</v>
      </c>
      <c r="D26" s="12" t="s">
        <v>43</v>
      </c>
      <c r="E26" s="11">
        <v>3600</v>
      </c>
      <c r="F26" s="44" t="s">
        <v>10</v>
      </c>
      <c r="G26" s="14">
        <f>C26-E26</f>
        <v>-1440</v>
      </c>
      <c r="H26" s="45"/>
    </row>
    <row r="27" spans="2:8" s="16" customFormat="1" ht="12.75">
      <c r="B27" s="49" t="s">
        <v>18</v>
      </c>
      <c r="C27" s="1">
        <f>IF($G$25&gt;0,$G$25,"")</f>
        <v>14040</v>
      </c>
      <c r="D27" s="50" t="s">
        <v>25</v>
      </c>
      <c r="E27" s="1">
        <f>IF($G$25&lt;0,$G$25,"")</f>
      </c>
      <c r="F27" s="32"/>
      <c r="G27" s="26"/>
      <c r="H27" s="21"/>
    </row>
    <row r="28" spans="2:8" s="16" customFormat="1" ht="12.75">
      <c r="B28" s="51" t="s">
        <v>19</v>
      </c>
      <c r="C28" s="23">
        <f>IF($G$26&gt;0,$G$26,"")</f>
      </c>
      <c r="D28" s="52" t="s">
        <v>26</v>
      </c>
      <c r="E28" s="23">
        <f>IF($G$26&lt;0,$G$26*(-1),"")</f>
        <v>1440</v>
      </c>
      <c r="F28" s="53"/>
      <c r="G28" s="26"/>
      <c r="H28" s="27"/>
    </row>
    <row r="29" spans="2:8" s="16" customFormat="1" ht="12.75">
      <c r="B29" s="51"/>
      <c r="C29" s="23"/>
      <c r="D29" s="52" t="s">
        <v>11</v>
      </c>
      <c r="E29" s="42">
        <v>800</v>
      </c>
      <c r="F29" s="53"/>
      <c r="G29" s="26"/>
      <c r="H29" s="27"/>
    </row>
    <row r="30" spans="2:8" s="16" customFormat="1" ht="12.75">
      <c r="B30" s="51"/>
      <c r="C30" s="2"/>
      <c r="D30" s="52" t="s">
        <v>42</v>
      </c>
      <c r="E30" s="33">
        <v>5800</v>
      </c>
      <c r="F30" s="53"/>
      <c r="G30" s="26"/>
      <c r="H30" s="27"/>
    </row>
    <row r="31" spans="2:8" s="30" customFormat="1" ht="12.75" customHeight="1">
      <c r="B31" s="46" t="s">
        <v>2</v>
      </c>
      <c r="C31" s="47">
        <f>SUM(C27:C30)</f>
        <v>14040</v>
      </c>
      <c r="D31" s="29" t="s">
        <v>2</v>
      </c>
      <c r="E31" s="48">
        <f>SUM(E27:E30)</f>
        <v>8040</v>
      </c>
      <c r="F31" s="54" t="s">
        <v>27</v>
      </c>
      <c r="G31" s="14">
        <f>C31-E31</f>
        <v>6000</v>
      </c>
      <c r="H31" s="55"/>
    </row>
    <row r="32" spans="2:8" s="16" customFormat="1" ht="12.75" customHeight="1" thickBot="1">
      <c r="B32" s="56" t="s">
        <v>40</v>
      </c>
      <c r="C32" s="57">
        <v>2000</v>
      </c>
      <c r="D32" s="58" t="s">
        <v>41</v>
      </c>
      <c r="E32" s="57">
        <v>3000</v>
      </c>
      <c r="F32" s="59" t="s">
        <v>16</v>
      </c>
      <c r="G32" s="60">
        <f>C32-E32</f>
        <v>-1000</v>
      </c>
      <c r="H32" s="61"/>
    </row>
    <row r="33" spans="2:8" s="16" customFormat="1" ht="12.75">
      <c r="B33" s="62" t="s">
        <v>28</v>
      </c>
      <c r="C33" s="63"/>
      <c r="D33" s="64"/>
      <c r="E33" s="63"/>
      <c r="F33" s="65"/>
      <c r="G33" s="66"/>
      <c r="H33" s="67"/>
    </row>
    <row r="34" spans="2:8" s="16" customFormat="1" ht="27.75" customHeight="1">
      <c r="B34" s="82" t="s">
        <v>29</v>
      </c>
      <c r="C34" s="83"/>
      <c r="D34" s="83"/>
      <c r="E34" s="83"/>
      <c r="F34" s="83"/>
      <c r="G34" s="83"/>
      <c r="H34" s="84"/>
    </row>
    <row r="35" spans="2:8" s="16" customFormat="1" ht="13.5" thickBot="1">
      <c r="B35" s="68" t="s">
        <v>30</v>
      </c>
      <c r="C35" s="69"/>
      <c r="D35" s="70"/>
      <c r="E35" s="69"/>
      <c r="F35" s="71"/>
      <c r="G35" s="72"/>
      <c r="H35" s="73"/>
    </row>
    <row r="36" spans="3:8" s="16" customFormat="1" ht="12.75">
      <c r="C36" s="74"/>
      <c r="E36" s="74"/>
      <c r="F36" s="30"/>
      <c r="G36" s="75"/>
      <c r="H36" s="75"/>
    </row>
  </sheetData>
  <sheetProtection sheet="1"/>
  <mergeCells count="17">
    <mergeCell ref="H14:H15"/>
    <mergeCell ref="E10:E11"/>
    <mergeCell ref="B22:B23"/>
    <mergeCell ref="C22:C23"/>
    <mergeCell ref="D17:D18"/>
    <mergeCell ref="E17:E18"/>
    <mergeCell ref="D22:D23"/>
    <mergeCell ref="B2:H3"/>
    <mergeCell ref="B34:H34"/>
    <mergeCell ref="E22:E23"/>
    <mergeCell ref="B4:C4"/>
    <mergeCell ref="D4:E4"/>
    <mergeCell ref="D10:D11"/>
    <mergeCell ref="B17:B18"/>
    <mergeCell ref="C17:C18"/>
    <mergeCell ref="F14:F15"/>
    <mergeCell ref="G14:G15"/>
  </mergeCells>
  <printOptions horizontalCentered="1" verticalCentered="1"/>
  <pageMargins left="0.1968503937007874" right="0.1968503937007874" top="0.1968503937007874" bottom="0.1968503937007874" header="0.5118110236220472" footer="0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2008-07-28T15:11:09Z</cp:lastPrinted>
  <dcterms:created xsi:type="dcterms:W3CDTF">2005-06-24T20:18:44Z</dcterms:created>
  <dcterms:modified xsi:type="dcterms:W3CDTF">2008-08-03T13:45:35Z</dcterms:modified>
  <cp:category/>
  <cp:version/>
  <cp:contentType/>
  <cp:contentStatus/>
</cp:coreProperties>
</file>