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24000" windowHeight="1486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<sst xmlns="http://schemas.openxmlformats.org/spreadsheetml/2006/main" count="20" uniqueCount="19">
  <si>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résultat des chronométrages (minutes)</t>
  </si>
  <si>
    <t>moyenne</t>
  </si>
  <si>
    <t>écart type</t>
  </si>
  <si>
    <t>variance</t>
  </si>
  <si>
    <t>Classes</t>
  </si>
  <si>
    <t>ou plus...</t>
  </si>
  <si>
    <t>Fréquence</t>
  </si>
  <si>
    <t>loi uniforme</t>
  </si>
  <si>
    <t>a</t>
  </si>
  <si>
    <t>b</t>
  </si>
  <si>
    <t>fréquence théorique ft</t>
  </si>
  <si>
    <t>(fr-ft)*(fr-ft)/ft</t>
  </si>
  <si>
    <t>somme</t>
  </si>
  <si>
    <t>Fréquence réelle fr</t>
  </si>
  <si>
    <t>paramètres de  la loi uniforme estimés à partir des chronométages</t>
  </si>
  <si>
    <t>tableau des classes (histogramme)</t>
  </si>
  <si>
    <t>regroupement des 2 premières classes afin d'avoir un effectif&gt;5</t>
  </si>
  <si>
    <t>L'hypothèse d'une loi uniforme pour la distribution des durées est donc plausible</t>
  </si>
  <si>
    <t>khi2 théorique risque 5%)</t>
  </si>
</sst>
</file>

<file path=xl/styles.xml><?xml version="1.0" encoding="utf-8"?>
<styleSheet xmlns="http://schemas.openxmlformats.org/spreadsheetml/2006/main">
  <numFmts count="1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2"/>
      <name val="Verdana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8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Feuil1!$C$8:$C$15</c:f>
              <c:strCache/>
            </c:strRef>
          </c:cat>
          <c:val>
            <c:numRef>
              <c:f>Feuil1!$D$8:$D$15</c:f>
              <c:numCache/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4962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4</xdr:row>
      <xdr:rowOff>9525</xdr:rowOff>
    </xdr:from>
    <xdr:to>
      <xdr:col>7</xdr:col>
      <xdr:colOff>428625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6677025" y="809625"/>
        <a:ext cx="41433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showGridLines="0" tabSelected="1" workbookViewId="0" topLeftCell="B1">
      <selection activeCell="I14" sqref="I14"/>
    </sheetView>
  </sheetViews>
  <sheetFormatPr defaultColWidth="11.00390625" defaultRowHeight="12.75"/>
  <cols>
    <col min="1" max="1" width="39.625" style="2" customWidth="1"/>
    <col min="4" max="4" width="18.875" style="0" bestFit="1" customWidth="1"/>
    <col min="5" max="5" width="12.625" style="0" bestFit="1" customWidth="1"/>
    <col min="6" max="6" width="26.375" style="0" bestFit="1" customWidth="1"/>
    <col min="7" max="7" width="16.875" style="0" bestFit="1" customWidth="1"/>
  </cols>
  <sheetData>
    <row r="1" spans="1:7" ht="15.75">
      <c r="A1" s="1" t="s">
        <v>0</v>
      </c>
      <c r="E1" s="3" t="s">
        <v>14</v>
      </c>
      <c r="F1" s="3"/>
      <c r="G1" s="3"/>
    </row>
    <row r="2" spans="1:7" ht="15.75">
      <c r="A2" s="4">
        <v>50</v>
      </c>
      <c r="C2" s="18" t="s">
        <v>1</v>
      </c>
      <c r="D2" s="19">
        <f>AVERAGE(A2:A101)</f>
        <v>54.98</v>
      </c>
      <c r="F2" s="16" t="s">
        <v>8</v>
      </c>
      <c r="G2" s="17">
        <f>0.5*(2*D2-SQRT(12*D4))</f>
        <v>49.564715508632105</v>
      </c>
    </row>
    <row r="3" spans="1:7" ht="15.75">
      <c r="A3" s="4">
        <v>50</v>
      </c>
      <c r="C3" s="20" t="s">
        <v>2</v>
      </c>
      <c r="D3" s="21">
        <f>STDEV(A2:A101)</f>
        <v>3.1265159588296587</v>
      </c>
      <c r="F3" s="16" t="s">
        <v>9</v>
      </c>
      <c r="G3" s="17">
        <f>0.5*(2*D2+SQRT(12*D4))</f>
        <v>60.39528449136789</v>
      </c>
    </row>
    <row r="4" spans="1:4" ht="15.75">
      <c r="A4" s="4">
        <v>50</v>
      </c>
      <c r="C4" s="22" t="s">
        <v>3</v>
      </c>
      <c r="D4" s="23">
        <f>D3*D3</f>
        <v>9.77510204081654</v>
      </c>
    </row>
    <row r="5" spans="1:4" ht="15.75">
      <c r="A5" s="4">
        <v>50</v>
      </c>
      <c r="C5" s="3"/>
      <c r="D5" s="3"/>
    </row>
    <row r="6" spans="1:4" ht="16.5" thickBot="1">
      <c r="A6" s="4">
        <v>51</v>
      </c>
      <c r="C6" s="3" t="s">
        <v>15</v>
      </c>
      <c r="D6" s="3"/>
    </row>
    <row r="7" spans="1:4" ht="15.75">
      <c r="A7" s="4">
        <v>51</v>
      </c>
      <c r="C7" s="7" t="s">
        <v>4</v>
      </c>
      <c r="D7" s="7" t="s">
        <v>6</v>
      </c>
    </row>
    <row r="8" spans="1:4" ht="15.75">
      <c r="A8" s="4">
        <v>51</v>
      </c>
      <c r="C8" s="8">
        <v>50</v>
      </c>
      <c r="D8" s="8">
        <v>4</v>
      </c>
    </row>
    <row r="9" spans="1:4" ht="15.75">
      <c r="A9" s="4">
        <v>51</v>
      </c>
      <c r="C9" s="8">
        <v>51.42857142857143</v>
      </c>
      <c r="D9" s="8">
        <v>5</v>
      </c>
    </row>
    <row r="10" spans="1:4" ht="15.75">
      <c r="A10" s="4">
        <v>51</v>
      </c>
      <c r="C10" s="8">
        <v>52.857142857142854</v>
      </c>
      <c r="D10" s="8">
        <v>5</v>
      </c>
    </row>
    <row r="11" spans="1:4" ht="15.75">
      <c r="A11" s="4">
        <v>52</v>
      </c>
      <c r="C11" s="8">
        <v>54.285714285714285</v>
      </c>
      <c r="D11" s="8">
        <v>8</v>
      </c>
    </row>
    <row r="12" spans="1:4" ht="15.75">
      <c r="A12" s="4">
        <v>52</v>
      </c>
      <c r="C12" s="8">
        <v>55.714285714285715</v>
      </c>
      <c r="D12" s="8">
        <v>5</v>
      </c>
    </row>
    <row r="13" spans="1:4" ht="15.75">
      <c r="A13" s="4">
        <v>52</v>
      </c>
      <c r="C13" s="8">
        <v>57.142857142857146</v>
      </c>
      <c r="D13" s="8">
        <v>10</v>
      </c>
    </row>
    <row r="14" spans="1:4" ht="15.75">
      <c r="A14" s="4">
        <v>52</v>
      </c>
      <c r="C14" s="8">
        <v>58.57142857142857</v>
      </c>
      <c r="D14" s="8">
        <v>5</v>
      </c>
    </row>
    <row r="15" spans="1:4" ht="16.5" thickBot="1">
      <c r="A15" s="4">
        <v>52</v>
      </c>
      <c r="C15" s="9" t="s">
        <v>5</v>
      </c>
      <c r="D15" s="9">
        <v>8</v>
      </c>
    </row>
    <row r="16" ht="15.75">
      <c r="A16" s="4">
        <v>53</v>
      </c>
    </row>
    <row r="17" ht="15.75">
      <c r="A17" s="4">
        <v>53</v>
      </c>
    </row>
    <row r="18" spans="1:6" ht="15.75">
      <c r="A18" s="4">
        <v>53</v>
      </c>
      <c r="C18" s="3" t="s">
        <v>16</v>
      </c>
      <c r="D18" s="3"/>
      <c r="E18" s="3"/>
      <c r="F18" s="3"/>
    </row>
    <row r="19" spans="1:7" ht="15.75">
      <c r="A19" s="4">
        <v>53</v>
      </c>
      <c r="C19" s="10" t="s">
        <v>4</v>
      </c>
      <c r="D19" s="10" t="s">
        <v>13</v>
      </c>
      <c r="E19" s="4" t="s">
        <v>7</v>
      </c>
      <c r="F19" s="4" t="s">
        <v>10</v>
      </c>
      <c r="G19" s="4" t="s">
        <v>11</v>
      </c>
    </row>
    <row r="20" spans="1:7" ht="15.75">
      <c r="A20" s="4">
        <v>54</v>
      </c>
      <c r="C20" s="11">
        <v>51.42857142857143</v>
      </c>
      <c r="D20" s="12">
        <v>9</v>
      </c>
      <c r="E20" s="5">
        <f>(C20-$G$2)/($G$3-$G$2)</f>
        <v>0.17209215165984001</v>
      </c>
      <c r="F20" s="13">
        <f>COUNT(A2:A51)*E20</f>
        <v>8.604607582992001</v>
      </c>
      <c r="G20" s="13">
        <f>((F20-D20)^2)/F20</f>
        <v>0.018168773174088944</v>
      </c>
    </row>
    <row r="21" spans="1:7" ht="15.75">
      <c r="A21" s="4">
        <v>54</v>
      </c>
      <c r="C21" s="11">
        <v>52.857142857142854</v>
      </c>
      <c r="D21" s="12">
        <v>5</v>
      </c>
      <c r="E21" s="5">
        <f aca="true" t="shared" si="0" ref="E21:E26">(C21-$G$2)/($G$3-$G$2)</f>
        <v>0.3039939410162999</v>
      </c>
      <c r="F21" s="13">
        <f aca="true" t="shared" si="1" ref="F21:F26">COUNT($A$2:$A$51)*E21-COUNT($A$2:$A$51)*E20</f>
        <v>6.595089467822994</v>
      </c>
      <c r="G21" s="13">
        <f aca="true" t="shared" si="2" ref="G21:G26">((F21-D21)^2)/F21</f>
        <v>0.3857886117805324</v>
      </c>
    </row>
    <row r="22" spans="1:7" ht="15.75">
      <c r="A22" s="4">
        <v>54</v>
      </c>
      <c r="C22" s="11">
        <v>54.285714285714285</v>
      </c>
      <c r="D22" s="12">
        <v>8</v>
      </c>
      <c r="E22" s="5">
        <f t="shared" si="0"/>
        <v>0.43589573037276047</v>
      </c>
      <c r="F22" s="13">
        <f t="shared" si="1"/>
        <v>6.595089467823028</v>
      </c>
      <c r="G22" s="13">
        <f t="shared" si="2"/>
        <v>0.2992792763542759</v>
      </c>
    </row>
    <row r="23" spans="1:7" ht="15.75">
      <c r="A23" s="4">
        <v>54</v>
      </c>
      <c r="C23" s="11">
        <v>55.714285714285715</v>
      </c>
      <c r="D23" s="12">
        <v>5</v>
      </c>
      <c r="E23" s="5">
        <f t="shared" si="0"/>
        <v>0.567797519729221</v>
      </c>
      <c r="F23" s="13">
        <f t="shared" si="1"/>
        <v>6.595089467823026</v>
      </c>
      <c r="G23" s="13">
        <f t="shared" si="2"/>
        <v>0.385788611780546</v>
      </c>
    </row>
    <row r="24" spans="1:7" ht="15.75">
      <c r="A24" s="4">
        <v>55</v>
      </c>
      <c r="C24" s="11">
        <v>57.142857142857146</v>
      </c>
      <c r="D24" s="12">
        <v>10</v>
      </c>
      <c r="E24" s="5">
        <f t="shared" si="0"/>
        <v>0.6996993090856816</v>
      </c>
      <c r="F24" s="13">
        <f t="shared" si="1"/>
        <v>6.59508946782303</v>
      </c>
      <c r="G24" s="13">
        <f t="shared" si="2"/>
        <v>1.7578860436531005</v>
      </c>
    </row>
    <row r="25" spans="1:7" ht="15.75">
      <c r="A25" s="4">
        <v>55</v>
      </c>
      <c r="C25" s="11">
        <v>58.57142857142857</v>
      </c>
      <c r="D25" s="12">
        <v>5</v>
      </c>
      <c r="E25" s="5">
        <f t="shared" si="0"/>
        <v>0.8316010984421415</v>
      </c>
      <c r="F25" s="13">
        <f t="shared" si="1"/>
        <v>6.595089467822994</v>
      </c>
      <c r="G25" s="13">
        <f t="shared" si="2"/>
        <v>0.3857886117805324</v>
      </c>
    </row>
    <row r="26" spans="1:7" ht="15.75">
      <c r="A26" s="4">
        <v>55</v>
      </c>
      <c r="C26" s="11">
        <v>60.4</v>
      </c>
      <c r="D26" s="12">
        <v>8</v>
      </c>
      <c r="E26" s="5">
        <f t="shared" si="0"/>
        <v>1.0004353888184108</v>
      </c>
      <c r="F26" s="13">
        <f t="shared" si="1"/>
        <v>8.441714518813463</v>
      </c>
      <c r="G26" s="13">
        <f t="shared" si="2"/>
        <v>0.02311280672851195</v>
      </c>
    </row>
    <row r="27" spans="1:7" ht="15.75">
      <c r="A27" s="4">
        <v>55</v>
      </c>
      <c r="C27" s="3"/>
      <c r="D27" s="3"/>
      <c r="E27" s="6"/>
      <c r="F27" s="13" t="s">
        <v>12</v>
      </c>
      <c r="G27" s="13">
        <f>SUM(G20:G26)</f>
        <v>3.2558127352515878</v>
      </c>
    </row>
    <row r="28" spans="1:7" ht="15.75">
      <c r="A28" s="4">
        <v>55</v>
      </c>
      <c r="C28" s="3"/>
      <c r="D28" s="3"/>
      <c r="E28" s="6"/>
      <c r="F28" s="6"/>
      <c r="G28" s="6"/>
    </row>
    <row r="29" spans="1:7" ht="15.75">
      <c r="A29" s="4">
        <v>56</v>
      </c>
      <c r="C29" s="3"/>
      <c r="D29" s="3"/>
      <c r="E29" s="6"/>
      <c r="F29" s="14" t="s">
        <v>18</v>
      </c>
      <c r="G29" s="15">
        <f>CHIINV(0.05,4)</f>
        <v>9.487729036988851</v>
      </c>
    </row>
    <row r="30" ht="15.75">
      <c r="A30" s="4">
        <v>56</v>
      </c>
    </row>
    <row r="31" ht="15.75">
      <c r="A31" s="4">
        <v>56</v>
      </c>
    </row>
    <row r="32" spans="1:4" ht="15.75">
      <c r="A32" s="4">
        <v>56</v>
      </c>
      <c r="D32" s="3" t="s">
        <v>17</v>
      </c>
    </row>
    <row r="33" ht="15.75">
      <c r="A33" s="4">
        <v>56</v>
      </c>
    </row>
    <row r="34" ht="15.75">
      <c r="A34" s="4">
        <v>57</v>
      </c>
    </row>
    <row r="35" ht="15.75">
      <c r="A35" s="4">
        <v>57</v>
      </c>
    </row>
    <row r="36" ht="15.75">
      <c r="A36" s="4">
        <v>57</v>
      </c>
    </row>
    <row r="37" ht="15.75">
      <c r="A37" s="4">
        <v>57</v>
      </c>
    </row>
    <row r="38" ht="15.75">
      <c r="A38" s="4">
        <v>57</v>
      </c>
    </row>
    <row r="39" ht="15.75">
      <c r="A39" s="4">
        <v>58</v>
      </c>
    </row>
    <row r="40" ht="15.75">
      <c r="A40" s="4">
        <v>58</v>
      </c>
    </row>
    <row r="41" ht="15.75">
      <c r="A41" s="4">
        <v>58</v>
      </c>
    </row>
    <row r="42" ht="15.75">
      <c r="A42" s="4">
        <v>58</v>
      </c>
    </row>
    <row r="43" ht="15.75">
      <c r="A43" s="4">
        <v>58</v>
      </c>
    </row>
    <row r="44" ht="15.75">
      <c r="A44" s="4">
        <v>59</v>
      </c>
    </row>
    <row r="45" ht="15.75">
      <c r="A45" s="4">
        <v>59</v>
      </c>
    </row>
    <row r="46" ht="15.75">
      <c r="A46" s="4">
        <v>59</v>
      </c>
    </row>
    <row r="47" ht="15.75">
      <c r="A47" s="4">
        <v>59</v>
      </c>
    </row>
    <row r="48" ht="15.75">
      <c r="A48" s="4">
        <v>60</v>
      </c>
    </row>
    <row r="49" ht="15.75">
      <c r="A49" s="4">
        <v>60</v>
      </c>
    </row>
    <row r="50" ht="15.75">
      <c r="A50" s="4">
        <v>60</v>
      </c>
    </row>
    <row r="51" ht="15.75">
      <c r="A51" s="4">
        <v>60</v>
      </c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CONIEL</dc:creator>
  <cp:keywords/>
  <dc:description/>
  <cp:lastModifiedBy>IUT Lorient 2004</cp:lastModifiedBy>
  <dcterms:created xsi:type="dcterms:W3CDTF">2007-08-22T07:43:20Z</dcterms:created>
  <cp:category/>
  <cp:version/>
  <cp:contentType/>
  <cp:contentStatus/>
</cp:coreProperties>
</file>